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D:\Work\Univ_琉球大\_学科会議・委員会\教育委員会\世話役関係\ポートフォリオ更新\"/>
    </mc:Choice>
  </mc:AlternateContent>
  <xr:revisionPtr revIDLastSave="0" documentId="13_ncr:1_{0775865A-5B51-4ABD-9572-3DC0B9E04487}" xr6:coauthVersionLast="43" xr6:coauthVersionMax="43" xr10:uidLastSave="{00000000-0000-0000-0000-000000000000}"/>
  <bookViews>
    <workbookView xWindow="75" yWindow="75" windowWidth="24000" windowHeight="15300" firstSheet="3" activeTab="3" xr2:uid="{00000000-000D-0000-FFFF-FFFF00000000}"/>
  </bookViews>
  <sheets>
    <sheet name="入力規制項目" sheetId="4" state="hidden" r:id="rId1"/>
    <sheet name="履修モデル" sheetId="1" state="hidden" r:id="rId2"/>
    <sheet name="集計" sheetId="2" state="hidden" r:id="rId3"/>
    <sheet name="登録・取得状況" sheetId="6" r:id="rId4"/>
    <sheet name="グラフ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7" i="6" l="1"/>
  <c r="R6" i="6"/>
  <c r="Q6" i="6"/>
  <c r="K6" i="6"/>
  <c r="K7" i="6"/>
  <c r="K8" i="6"/>
  <c r="F220" i="6" l="1" a="1"/>
  <c r="F220" i="6" s="1"/>
  <c r="F221" i="6" a="1"/>
  <c r="F221" i="6" s="1"/>
  <c r="F222" i="6" a="1"/>
  <c r="F222" i="6" s="1"/>
  <c r="F223" i="6" a="1"/>
  <c r="F223" i="6" s="1"/>
  <c r="F224" i="6" a="1"/>
  <c r="F224" i="6" s="1"/>
  <c r="F225" i="6" a="1"/>
  <c r="F225" i="6" s="1"/>
  <c r="F226" i="6" a="1"/>
  <c r="F226" i="6" s="1"/>
  <c r="AL9" i="6" a="1"/>
  <c r="AL9" i="6" s="1"/>
  <c r="AK9" i="6"/>
  <c r="AJ9" i="6" a="1"/>
  <c r="AJ9" i="6" s="1"/>
  <c r="AI9" i="6"/>
  <c r="AH9" i="6" a="1"/>
  <c r="AH9" i="6" s="1"/>
  <c r="AG9" i="6"/>
  <c r="AF9" i="6" a="1"/>
  <c r="AF9" i="6" s="1"/>
  <c r="AE9" i="6"/>
  <c r="AD9" i="6" a="1"/>
  <c r="AD9" i="6" s="1"/>
  <c r="AC9" i="6"/>
  <c r="AB9" i="6" a="1"/>
  <c r="AB9" i="6" s="1"/>
  <c r="AA9" i="6"/>
  <c r="Z9" i="6" a="1"/>
  <c r="Z9" i="6" s="1"/>
  <c r="Y9" i="6"/>
  <c r="X9" i="6" a="1"/>
  <c r="X9" i="6" s="1"/>
  <c r="W9" i="6"/>
  <c r="V9" i="6"/>
  <c r="U9" i="6"/>
  <c r="T9" i="6" a="1"/>
  <c r="T9" i="6" s="1"/>
  <c r="S9" i="6"/>
  <c r="R9" i="6" a="1"/>
  <c r="R9" i="6" s="1"/>
  <c r="Q9" i="6"/>
  <c r="P9" i="6" a="1"/>
  <c r="P9" i="6" s="1"/>
  <c r="O9" i="6"/>
  <c r="N9" i="6" a="1"/>
  <c r="N9" i="6" s="1"/>
  <c r="M9" i="6"/>
  <c r="L9" i="6" a="1"/>
  <c r="L9" i="6" s="1"/>
  <c r="K9" i="6"/>
  <c r="J9" i="6" a="1"/>
  <c r="J9" i="6" s="1"/>
  <c r="I9" i="6"/>
  <c r="H9" i="6" a="1"/>
  <c r="H9" i="6" s="1"/>
  <c r="G9" i="6"/>
  <c r="H6" i="6"/>
  <c r="F9" i="6" l="1"/>
  <c r="F60" i="6"/>
  <c r="F30" i="6" l="1"/>
  <c r="F18" i="6" a="1"/>
  <c r="F18" i="6" s="1"/>
  <c r="F19" i="6" a="1"/>
  <c r="F19" i="6" s="1"/>
  <c r="F20" i="6" a="1"/>
  <c r="F20" i="6" s="1"/>
  <c r="F21" i="6" a="1"/>
  <c r="F21" i="6" s="1"/>
  <c r="F61" i="6" a="1"/>
  <c r="F61" i="6" s="1"/>
  <c r="F62" i="6" a="1"/>
  <c r="F62" i="6" s="1"/>
  <c r="F65" i="6" a="1"/>
  <c r="F65" i="6" s="1"/>
  <c r="F66" i="6" a="1"/>
  <c r="F66" i="6" s="1"/>
  <c r="F67" i="6" a="1"/>
  <c r="F67" i="6" s="1"/>
  <c r="F22" i="6" a="1"/>
  <c r="F22" i="6" s="1"/>
  <c r="F23" i="6" a="1"/>
  <c r="F23" i="6" s="1"/>
  <c r="F24" i="6" a="1"/>
  <c r="F24" i="6" s="1"/>
  <c r="F25" i="6" a="1"/>
  <c r="F25" i="6" s="1"/>
  <c r="F26" i="6" a="1"/>
  <c r="F26" i="6" s="1"/>
  <c r="F27" i="6" a="1"/>
  <c r="F27" i="6" s="1"/>
  <c r="F28" i="6" a="1"/>
  <c r="F28" i="6" s="1"/>
  <c r="F29" i="6" a="1"/>
  <c r="F29" i="6" s="1"/>
  <c r="F70" i="6" a="1"/>
  <c r="F70" i="6" s="1"/>
  <c r="F71" i="6" a="1"/>
  <c r="F71" i="6" s="1"/>
  <c r="F72" i="6" a="1"/>
  <c r="F72" i="6" s="1"/>
  <c r="F31" i="6" a="1"/>
  <c r="F31" i="6" s="1"/>
  <c r="F32" i="6" a="1"/>
  <c r="F32" i="6" s="1"/>
  <c r="F33" i="6" a="1"/>
  <c r="F33" i="6" s="1"/>
  <c r="F34" i="6" a="1"/>
  <c r="F34" i="6" s="1"/>
  <c r="F35" i="6" a="1"/>
  <c r="F35" i="6" s="1"/>
  <c r="F36" i="6" a="1"/>
  <c r="F36" i="6" s="1"/>
  <c r="F37" i="6" a="1"/>
  <c r="F37" i="6" s="1"/>
  <c r="F38" i="6" a="1"/>
  <c r="F38" i="6" s="1"/>
  <c r="F39" i="6" a="1"/>
  <c r="F39" i="6" s="1"/>
  <c r="F40" i="6" a="1"/>
  <c r="F40" i="6" s="1"/>
  <c r="F41" i="6" a="1"/>
  <c r="F41" i="6" s="1"/>
  <c r="F42" i="6" a="1"/>
  <c r="F42" i="6" s="1"/>
  <c r="F43" i="6" a="1"/>
  <c r="F43" i="6" s="1"/>
  <c r="F44" i="6" a="1"/>
  <c r="F44" i="6" s="1"/>
  <c r="F45" i="6" a="1"/>
  <c r="F45" i="6" s="1"/>
  <c r="F46" i="6" a="1"/>
  <c r="F46" i="6" s="1"/>
  <c r="F47" i="6" a="1"/>
  <c r="F47" i="6" s="1"/>
  <c r="F48" i="6" a="1"/>
  <c r="F48" i="6" s="1"/>
  <c r="F49" i="6" a="1"/>
  <c r="F49" i="6" s="1"/>
  <c r="F50" i="6" a="1"/>
  <c r="F50" i="6" s="1"/>
  <c r="F51" i="6" a="1"/>
  <c r="F51" i="6" s="1"/>
  <c r="F52" i="6" a="1"/>
  <c r="F52" i="6" s="1"/>
  <c r="F53" i="6" a="1"/>
  <c r="F53" i="6" s="1"/>
  <c r="F54" i="6" a="1"/>
  <c r="F54" i="6" s="1"/>
  <c r="F55" i="6" a="1"/>
  <c r="F55" i="6" s="1"/>
  <c r="F56" i="6" a="1"/>
  <c r="F56" i="6" s="1"/>
  <c r="F57" i="6" a="1"/>
  <c r="F57" i="6" s="1"/>
  <c r="F58" i="6" a="1"/>
  <c r="F58" i="6" s="1"/>
  <c r="F59" i="6" a="1"/>
  <c r="F59" i="6" s="1"/>
  <c r="F75" i="6" a="1"/>
  <c r="F75" i="6" s="1"/>
  <c r="F76" i="6" a="1"/>
  <c r="F76" i="6" s="1"/>
  <c r="F77" i="6" a="1"/>
  <c r="F77" i="6" s="1"/>
  <c r="F78" i="6" a="1"/>
  <c r="F78" i="6" s="1"/>
  <c r="F79" i="6" a="1"/>
  <c r="F79" i="6" s="1"/>
  <c r="F81" i="6" a="1"/>
  <c r="F81" i="6" s="1"/>
  <c r="F82" i="6" a="1"/>
  <c r="F82" i="6" s="1"/>
  <c r="F80" i="6" a="1"/>
  <c r="F80" i="6" s="1"/>
  <c r="F83" i="6" a="1"/>
  <c r="F83" i="6" s="1"/>
  <c r="F84" i="6" a="1"/>
  <c r="F84" i="6" s="1"/>
  <c r="F85" i="6" a="1"/>
  <c r="F85" i="6" s="1"/>
  <c r="F86" i="6" a="1"/>
  <c r="F86" i="6" s="1"/>
  <c r="F87" i="6" a="1"/>
  <c r="F87" i="6" s="1"/>
  <c r="F88" i="6" a="1"/>
  <c r="F88" i="6" s="1"/>
  <c r="F89" i="6" a="1"/>
  <c r="F89" i="6" s="1"/>
  <c r="F90" i="6" a="1"/>
  <c r="F90" i="6" s="1"/>
  <c r="F91" i="6" a="1"/>
  <c r="F91" i="6" s="1"/>
  <c r="F92" i="6" a="1"/>
  <c r="F92" i="6" s="1"/>
  <c r="F93" i="6" a="1"/>
  <c r="F93" i="6" s="1"/>
  <c r="F94" i="6" a="1"/>
  <c r="F94" i="6" s="1"/>
  <c r="F95" i="6" a="1"/>
  <c r="F95" i="6" s="1"/>
  <c r="F96" i="6" a="1"/>
  <c r="F96" i="6" s="1"/>
  <c r="F97" i="6" a="1"/>
  <c r="F97" i="6" s="1"/>
  <c r="F98" i="6" a="1"/>
  <c r="F98" i="6" s="1"/>
  <c r="F99" i="6" a="1"/>
  <c r="F99" i="6" s="1"/>
  <c r="F100" i="6" a="1"/>
  <c r="F100" i="6" s="1"/>
  <c r="F101" i="6" a="1"/>
  <c r="F101" i="6" s="1"/>
  <c r="F102" i="6" a="1"/>
  <c r="F102" i="6" s="1"/>
  <c r="F103" i="6" a="1"/>
  <c r="F103" i="6" s="1"/>
  <c r="F104" i="6" a="1"/>
  <c r="F104" i="6" s="1"/>
  <c r="F105" i="6" a="1"/>
  <c r="F105" i="6" s="1"/>
  <c r="F106" i="6" a="1"/>
  <c r="F106" i="6" s="1"/>
  <c r="F107" i="6" a="1"/>
  <c r="F107" i="6" s="1"/>
  <c r="F108" i="6" a="1"/>
  <c r="F108" i="6" s="1"/>
  <c r="F109" i="6" a="1"/>
  <c r="F109" i="6" s="1"/>
  <c r="F110" i="6" a="1"/>
  <c r="F110" i="6" s="1"/>
  <c r="F111" i="6" a="1"/>
  <c r="F111" i="6" s="1"/>
  <c r="F112" i="6" a="1"/>
  <c r="F112" i="6" s="1"/>
  <c r="F113" i="6" a="1"/>
  <c r="F113" i="6" s="1"/>
  <c r="F114" i="6" a="1"/>
  <c r="F114" i="6" s="1"/>
  <c r="F115" i="6" a="1"/>
  <c r="F115" i="6" s="1"/>
  <c r="F116" i="6" a="1"/>
  <c r="F116" i="6" s="1"/>
  <c r="F117" i="6" a="1"/>
  <c r="F117" i="6" s="1"/>
  <c r="F118" i="6" a="1"/>
  <c r="F118" i="6" s="1"/>
  <c r="F119" i="6" a="1"/>
  <c r="F119" i="6" s="1"/>
  <c r="F120" i="6" a="1"/>
  <c r="F120" i="6" s="1"/>
  <c r="F121" i="6" a="1"/>
  <c r="F121" i="6" s="1"/>
  <c r="F122" i="6" a="1"/>
  <c r="F122" i="6" s="1"/>
  <c r="F123" i="6" a="1"/>
  <c r="F123" i="6" s="1"/>
  <c r="F124" i="6" a="1"/>
  <c r="F124" i="6" s="1"/>
  <c r="F125" i="6" a="1"/>
  <c r="F125" i="6" s="1"/>
  <c r="F126" i="6" a="1"/>
  <c r="F126" i="6" s="1"/>
  <c r="F127" i="6" a="1"/>
  <c r="F127" i="6" s="1"/>
  <c r="F128" i="6" a="1"/>
  <c r="F128" i="6" s="1"/>
  <c r="F129" i="6" a="1"/>
  <c r="F129" i="6" s="1"/>
  <c r="F130" i="6" a="1"/>
  <c r="F130" i="6" s="1"/>
  <c r="F131" i="6" a="1"/>
  <c r="F131" i="6" s="1"/>
  <c r="F132" i="6" a="1"/>
  <c r="F132" i="6" s="1"/>
  <c r="F133" i="6" a="1"/>
  <c r="F133" i="6" s="1"/>
  <c r="F134" i="6" a="1"/>
  <c r="F134" i="6" s="1"/>
  <c r="F135" i="6" a="1"/>
  <c r="F135" i="6" s="1"/>
  <c r="F136" i="6" a="1"/>
  <c r="F136" i="6" s="1"/>
  <c r="F137" i="6" a="1"/>
  <c r="F137" i="6" s="1"/>
  <c r="F138" i="6" a="1"/>
  <c r="F138" i="6" s="1"/>
  <c r="F139" i="6" a="1"/>
  <c r="F139" i="6" s="1"/>
  <c r="F140" i="6" a="1"/>
  <c r="F140" i="6" s="1"/>
  <c r="F141" i="6" a="1"/>
  <c r="F141" i="6" s="1"/>
  <c r="F142" i="6" a="1"/>
  <c r="F142" i="6" s="1"/>
  <c r="F143" i="6" a="1"/>
  <c r="F143" i="6" s="1"/>
  <c r="F144" i="6" a="1"/>
  <c r="F144" i="6" s="1"/>
  <c r="F145" i="6" a="1"/>
  <c r="F145" i="6" s="1"/>
  <c r="F146" i="6" a="1"/>
  <c r="F146" i="6" s="1"/>
  <c r="F147" i="6" a="1"/>
  <c r="F147" i="6" s="1"/>
  <c r="F148" i="6" a="1"/>
  <c r="F148" i="6" s="1"/>
  <c r="F149" i="6" a="1"/>
  <c r="F149" i="6" s="1"/>
  <c r="F150" i="6" a="1"/>
  <c r="F150" i="6" s="1"/>
  <c r="F151" i="6" a="1"/>
  <c r="F151" i="6" s="1"/>
  <c r="F152" i="6" a="1"/>
  <c r="F152" i="6" s="1"/>
  <c r="F153" i="6" a="1"/>
  <c r="F153" i="6" s="1"/>
  <c r="F154" i="6" a="1"/>
  <c r="F154" i="6" s="1"/>
  <c r="F155" i="6" a="1"/>
  <c r="F155" i="6" s="1"/>
  <c r="F156" i="6" a="1"/>
  <c r="F156" i="6" s="1"/>
  <c r="F157" i="6" a="1"/>
  <c r="F157" i="6" s="1"/>
  <c r="F158" i="6" a="1"/>
  <c r="F158" i="6" s="1"/>
  <c r="F159" i="6" a="1"/>
  <c r="F159" i="6" s="1"/>
  <c r="F160" i="6" a="1"/>
  <c r="F160" i="6" s="1"/>
  <c r="F161" i="6" a="1"/>
  <c r="F161" i="6" s="1"/>
  <c r="F162" i="6" a="1"/>
  <c r="F162" i="6" s="1"/>
  <c r="F163" i="6" a="1"/>
  <c r="F163" i="6" s="1"/>
  <c r="F164" i="6" a="1"/>
  <c r="F164" i="6" s="1"/>
  <c r="F165" i="6" a="1"/>
  <c r="F165" i="6" s="1"/>
  <c r="F166" i="6" a="1"/>
  <c r="F166" i="6" s="1"/>
  <c r="F167" i="6" a="1"/>
  <c r="F167" i="6" s="1"/>
  <c r="F168" i="6" a="1"/>
  <c r="F168" i="6" s="1"/>
  <c r="F169" i="6" a="1"/>
  <c r="F169" i="6" s="1"/>
  <c r="F170" i="6" a="1"/>
  <c r="F170" i="6" s="1"/>
  <c r="F171" i="6" a="1"/>
  <c r="F171" i="6" s="1"/>
  <c r="F172" i="6" a="1"/>
  <c r="F172" i="6" s="1"/>
  <c r="F173" i="6" a="1"/>
  <c r="F173" i="6" s="1"/>
  <c r="F174" i="6" a="1"/>
  <c r="F174" i="6" s="1"/>
  <c r="F175" i="6" a="1"/>
  <c r="F175" i="6" s="1"/>
  <c r="F176" i="6" a="1"/>
  <c r="F176" i="6" s="1"/>
  <c r="F177" i="6" a="1"/>
  <c r="F177" i="6" s="1"/>
  <c r="F178" i="6" a="1"/>
  <c r="F178" i="6" s="1"/>
  <c r="F179" i="6" a="1"/>
  <c r="F179" i="6" s="1"/>
  <c r="F180" i="6" a="1"/>
  <c r="F180" i="6" s="1"/>
  <c r="F181" i="6" a="1"/>
  <c r="F181" i="6" s="1"/>
  <c r="F182" i="6" a="1"/>
  <c r="F182" i="6" s="1"/>
  <c r="F183" i="6" a="1"/>
  <c r="F183" i="6" s="1"/>
  <c r="F184" i="6" a="1"/>
  <c r="F184" i="6" s="1"/>
  <c r="F185" i="6" a="1"/>
  <c r="F185" i="6" s="1"/>
  <c r="F186" i="6" a="1"/>
  <c r="F186" i="6" s="1"/>
  <c r="F187" i="6" a="1"/>
  <c r="F187" i="6" s="1"/>
  <c r="F188" i="6" a="1"/>
  <c r="F188" i="6" s="1"/>
  <c r="F189" i="6" a="1"/>
  <c r="F189" i="6" s="1"/>
  <c r="F190" i="6" a="1"/>
  <c r="F190" i="6" s="1"/>
  <c r="F191" i="6" a="1"/>
  <c r="F191" i="6" s="1"/>
  <c r="F192" i="6" a="1"/>
  <c r="F192" i="6" s="1"/>
  <c r="F193" i="6" a="1"/>
  <c r="F193" i="6" s="1"/>
  <c r="F194" i="6" a="1"/>
  <c r="F194" i="6" s="1"/>
  <c r="F195" i="6" a="1"/>
  <c r="F195" i="6" s="1"/>
  <c r="F196" i="6" a="1"/>
  <c r="F196" i="6" s="1"/>
  <c r="F197" i="6" a="1"/>
  <c r="F197" i="6" s="1"/>
  <c r="F198" i="6" a="1"/>
  <c r="F198" i="6" s="1"/>
  <c r="F199" i="6" a="1"/>
  <c r="F199" i="6" s="1"/>
  <c r="F200" i="6" a="1"/>
  <c r="F200" i="6" s="1"/>
  <c r="F201" i="6" a="1"/>
  <c r="F201" i="6" s="1"/>
  <c r="F202" i="6" a="1"/>
  <c r="F202" i="6" s="1"/>
  <c r="F203" i="6" a="1"/>
  <c r="F203" i="6" s="1"/>
  <c r="F204" i="6" a="1"/>
  <c r="F204" i="6" s="1"/>
  <c r="F205" i="6" a="1"/>
  <c r="F205" i="6" s="1"/>
  <c r="F206" i="6" a="1"/>
  <c r="F206" i="6" s="1"/>
  <c r="F207" i="6" a="1"/>
  <c r="F207" i="6" s="1"/>
  <c r="F208" i="6" a="1"/>
  <c r="F208" i="6" s="1"/>
  <c r="F209" i="6" a="1"/>
  <c r="F209" i="6" s="1"/>
  <c r="F210" i="6" a="1"/>
  <c r="F210" i="6" s="1"/>
  <c r="F211" i="6" a="1"/>
  <c r="F211" i="6" s="1"/>
  <c r="F212" i="6" a="1"/>
  <c r="F212" i="6" s="1"/>
  <c r="F213" i="6" a="1"/>
  <c r="F213" i="6" s="1"/>
  <c r="F214" i="6" a="1"/>
  <c r="F214" i="6" s="1"/>
  <c r="F215" i="6" a="1"/>
  <c r="F215" i="6" s="1"/>
  <c r="F216" i="6" a="1"/>
  <c r="F216" i="6" s="1"/>
  <c r="F217" i="6" a="1"/>
  <c r="F217" i="6" s="1"/>
  <c r="F227" i="6" a="1"/>
  <c r="F227" i="6" s="1"/>
  <c r="F233" i="6" a="1"/>
  <c r="F233" i="6" s="1"/>
  <c r="F234" i="6" a="1"/>
  <c r="F234" i="6" s="1"/>
  <c r="F235" i="6" a="1"/>
  <c r="F235" i="6" s="1"/>
  <c r="F236" i="6" a="1"/>
  <c r="F236" i="6" s="1"/>
  <c r="F237" i="6" a="1"/>
  <c r="F237" i="6" s="1"/>
  <c r="F238" i="6" a="1"/>
  <c r="F238" i="6" s="1"/>
  <c r="F239" i="6" a="1"/>
  <c r="F239" i="6" s="1"/>
  <c r="F240" i="6" a="1"/>
  <c r="F240" i="6" s="1"/>
  <c r="F241" i="6" a="1"/>
  <c r="F241" i="6" s="1"/>
  <c r="F242" i="6" a="1"/>
  <c r="F242" i="6" s="1"/>
  <c r="G8" i="6" l="1"/>
  <c r="F17" i="6" l="1" a="1"/>
  <c r="F17" i="6" s="1"/>
  <c r="F16" i="6" a="1"/>
  <c r="F16" i="6" s="1"/>
  <c r="AL10" i="6" a="1"/>
  <c r="AL10" i="6" s="1"/>
  <c r="AL8" i="6" a="1"/>
  <c r="AL8" i="6" s="1"/>
  <c r="AL7" i="6" a="1"/>
  <c r="AL7" i="6" s="1"/>
  <c r="AL6" i="6" a="1"/>
  <c r="AL6" i="6" s="1"/>
  <c r="D22" i="2" s="1"/>
  <c r="AL5" i="6" a="1"/>
  <c r="AL5" i="6" s="1"/>
  <c r="AL4" i="6" a="1"/>
  <c r="AL4" i="6" s="1"/>
  <c r="AL3" i="6" a="1"/>
  <c r="AL3" i="6" s="1"/>
  <c r="AJ10" i="6" a="1"/>
  <c r="AJ10" i="6" s="1"/>
  <c r="AJ8" i="6" a="1"/>
  <c r="AJ8" i="6" s="1"/>
  <c r="AJ7" i="6" a="1"/>
  <c r="AJ7" i="6" s="1"/>
  <c r="AJ6" i="6" a="1"/>
  <c r="AJ6" i="6" s="1"/>
  <c r="D21" i="2" s="1"/>
  <c r="AJ5" i="6" a="1"/>
  <c r="AJ5" i="6" s="1"/>
  <c r="AJ4" i="6" a="1"/>
  <c r="AJ4" i="6" s="1"/>
  <c r="AJ3" i="6" a="1"/>
  <c r="AJ3" i="6" s="1"/>
  <c r="AH10" i="6" a="1"/>
  <c r="AH10" i="6" s="1"/>
  <c r="AH8" i="6" a="1"/>
  <c r="AH8" i="6" s="1"/>
  <c r="AH7" i="6" a="1"/>
  <c r="AH7" i="6" s="1"/>
  <c r="AH6" i="6" a="1"/>
  <c r="AH6" i="6" s="1"/>
  <c r="D20" i="2" s="1"/>
  <c r="AH5" i="6" a="1"/>
  <c r="AH5" i="6" s="1"/>
  <c r="AH4" i="6" a="1"/>
  <c r="AH4" i="6" s="1"/>
  <c r="AH3" i="6" a="1"/>
  <c r="AH3" i="6" s="1"/>
  <c r="AF10" i="6" a="1"/>
  <c r="AF10" i="6" s="1"/>
  <c r="AF8" i="6" a="1"/>
  <c r="AF8" i="6" s="1"/>
  <c r="AF7" i="6" a="1"/>
  <c r="AF7" i="6" s="1"/>
  <c r="AF6" i="6" a="1"/>
  <c r="AF6" i="6" s="1"/>
  <c r="D19" i="2" s="1"/>
  <c r="AF5" i="6" a="1"/>
  <c r="AF5" i="6" s="1"/>
  <c r="AF4" i="6" a="1"/>
  <c r="AF4" i="6" s="1"/>
  <c r="AF3" i="6" a="1"/>
  <c r="AF3" i="6" s="1"/>
  <c r="AD10" i="6" a="1"/>
  <c r="AD10" i="6" s="1"/>
  <c r="AD8" i="6" a="1"/>
  <c r="AD8" i="6" s="1"/>
  <c r="AD7" i="6" a="1"/>
  <c r="AD7" i="6" s="1"/>
  <c r="AD6" i="6" a="1"/>
  <c r="AD6" i="6" s="1"/>
  <c r="D18" i="2" s="1"/>
  <c r="AD5" i="6" a="1"/>
  <c r="AD5" i="6" s="1"/>
  <c r="AD4" i="6" a="1"/>
  <c r="AD4" i="6" s="1"/>
  <c r="AD3" i="6" a="1"/>
  <c r="AD3" i="6" s="1"/>
  <c r="AB10" i="6" a="1"/>
  <c r="AB10" i="6" s="1"/>
  <c r="AB8" i="6" a="1"/>
  <c r="AB8" i="6" s="1"/>
  <c r="AB7" i="6" a="1"/>
  <c r="AB7" i="6" s="1"/>
  <c r="AB6" i="6" a="1"/>
  <c r="AB6" i="6" s="1"/>
  <c r="D17" i="2" s="1"/>
  <c r="AB5" i="6" a="1"/>
  <c r="AB5" i="6" s="1"/>
  <c r="AB4" i="6" a="1"/>
  <c r="AB4" i="6" s="1"/>
  <c r="AB3" i="6" a="1"/>
  <c r="AB3" i="6" s="1"/>
  <c r="Z10" i="6" a="1"/>
  <c r="Z10" i="6" s="1"/>
  <c r="Z8" i="6" a="1"/>
  <c r="Z8" i="6" s="1"/>
  <c r="Z7" i="6" a="1"/>
  <c r="Z7" i="6" s="1"/>
  <c r="Z6" i="6" a="1"/>
  <c r="Z6" i="6" s="1"/>
  <c r="D16" i="2" s="1"/>
  <c r="Z5" i="6" a="1"/>
  <c r="Z5" i="6" s="1"/>
  <c r="Z4" i="6" a="1"/>
  <c r="Z4" i="6" s="1"/>
  <c r="Z3" i="6" a="1"/>
  <c r="Z3" i="6" s="1"/>
  <c r="X10" i="6" a="1"/>
  <c r="X10" i="6" s="1"/>
  <c r="X8" i="6" a="1"/>
  <c r="X8" i="6" s="1"/>
  <c r="X7" i="6" a="1"/>
  <c r="X7" i="6" s="1"/>
  <c r="X6" i="6" a="1"/>
  <c r="X6" i="6" s="1"/>
  <c r="D15" i="2" s="1"/>
  <c r="X5" i="6" a="1"/>
  <c r="X5" i="6" s="1"/>
  <c r="X4" i="6" a="1"/>
  <c r="X4" i="6" s="1"/>
  <c r="X3" i="6" a="1"/>
  <c r="X3" i="6" s="1"/>
  <c r="V10" i="6" a="1"/>
  <c r="V10" i="6" s="1"/>
  <c r="V8" i="6" a="1"/>
  <c r="V8" i="6" s="1"/>
  <c r="V7" i="6" a="1"/>
  <c r="V7" i="6" s="1"/>
  <c r="V6" i="6" a="1"/>
  <c r="V6" i="6" s="1"/>
  <c r="D14" i="2" s="1"/>
  <c r="V5" i="6" a="1"/>
  <c r="V5" i="6" s="1"/>
  <c r="V4" i="6" a="1"/>
  <c r="V4" i="6" s="1"/>
  <c r="V3" i="6" a="1"/>
  <c r="V3" i="6" s="1"/>
  <c r="T10" i="6" a="1"/>
  <c r="T10" i="6" s="1"/>
  <c r="T8" i="6" a="1"/>
  <c r="T8" i="6" s="1"/>
  <c r="T7" i="6" a="1"/>
  <c r="T7" i="6" s="1"/>
  <c r="T6" i="6" a="1"/>
  <c r="T6" i="6" s="1"/>
  <c r="D13" i="2" s="1"/>
  <c r="T5" i="6" a="1"/>
  <c r="T5" i="6" s="1"/>
  <c r="T4" i="6" a="1"/>
  <c r="T4" i="6" s="1"/>
  <c r="T3" i="6" a="1"/>
  <c r="T3" i="6" s="1"/>
  <c r="R10" i="6" a="1"/>
  <c r="R10" i="6" s="1"/>
  <c r="R8" i="6" a="1"/>
  <c r="R8" i="6" s="1"/>
  <c r="R7" i="6" a="1"/>
  <c r="R7" i="6" s="1"/>
  <c r="D12" i="2"/>
  <c r="R5" i="6" a="1"/>
  <c r="R5" i="6" s="1"/>
  <c r="R4" i="6" a="1"/>
  <c r="R4" i="6" s="1"/>
  <c r="R3" i="6" a="1"/>
  <c r="R3" i="6" s="1"/>
  <c r="P10" i="6" a="1"/>
  <c r="P10" i="6" s="1"/>
  <c r="P8" i="6" a="1"/>
  <c r="P8" i="6" s="1"/>
  <c r="P7" i="6" a="1"/>
  <c r="P7" i="6" s="1"/>
  <c r="P6" i="6" a="1"/>
  <c r="P6" i="6" s="1"/>
  <c r="D11" i="2" s="1"/>
  <c r="P5" i="6" a="1"/>
  <c r="P5" i="6" s="1"/>
  <c r="P4" i="6" a="1"/>
  <c r="P4" i="6" s="1"/>
  <c r="P3" i="6" a="1"/>
  <c r="P3" i="6" s="1"/>
  <c r="N10" i="6" a="1"/>
  <c r="N10" i="6" s="1"/>
  <c r="N8" i="6" a="1"/>
  <c r="N8" i="6" s="1"/>
  <c r="N7" i="6" a="1"/>
  <c r="N7" i="6" s="1"/>
  <c r="N6" i="6" a="1"/>
  <c r="N6" i="6" s="1"/>
  <c r="D10" i="2" s="1"/>
  <c r="N5" i="6" a="1"/>
  <c r="N5" i="6" s="1"/>
  <c r="N4" i="6" a="1"/>
  <c r="N4" i="6" s="1"/>
  <c r="N3" i="6" a="1"/>
  <c r="N3" i="6" s="1"/>
  <c r="L10" i="6" a="1"/>
  <c r="L10" i="6" s="1"/>
  <c r="L8" i="6" a="1"/>
  <c r="L8" i="6" s="1"/>
  <c r="L7" i="6" a="1"/>
  <c r="L7" i="6" s="1"/>
  <c r="L6" i="6" a="1"/>
  <c r="L6" i="6" s="1"/>
  <c r="D9" i="2" s="1"/>
  <c r="L5" i="6" a="1"/>
  <c r="L5" i="6" s="1"/>
  <c r="L4" i="6" a="1"/>
  <c r="L4" i="6" s="1"/>
  <c r="L3" i="6" a="1"/>
  <c r="L3" i="6" s="1"/>
  <c r="J10" i="6" a="1"/>
  <c r="J10" i="6" s="1"/>
  <c r="J8" i="6" a="1"/>
  <c r="J8" i="6" s="1"/>
  <c r="J7" i="6" a="1"/>
  <c r="J7" i="6" s="1"/>
  <c r="J6" i="6" a="1"/>
  <c r="J6" i="6" s="1"/>
  <c r="D8" i="2" s="1"/>
  <c r="J5" i="6" a="1"/>
  <c r="J5" i="6" s="1"/>
  <c r="J4" i="6" a="1"/>
  <c r="J4" i="6" s="1"/>
  <c r="J3" i="6" a="1"/>
  <c r="J3" i="6" s="1"/>
  <c r="H10" i="6" a="1"/>
  <c r="H10" i="6" s="1"/>
  <c r="H8" i="6" a="1"/>
  <c r="H8" i="6" s="1"/>
  <c r="H7" i="6" a="1"/>
  <c r="H7" i="6" s="1"/>
  <c r="D7" i="2"/>
  <c r="H5" i="6" a="1"/>
  <c r="H5" i="6" s="1"/>
  <c r="H4" i="6" a="1"/>
  <c r="H4" i="6" s="1"/>
  <c r="H3" i="6" a="1"/>
  <c r="H3" i="6" s="1"/>
  <c r="F25" i="2"/>
  <c r="B7" i="2"/>
  <c r="AK10" i="6"/>
  <c r="AK8" i="6"/>
  <c r="AK7" i="6"/>
  <c r="AK6" i="6"/>
  <c r="C22" i="2" s="1"/>
  <c r="AK5" i="6"/>
  <c r="AK4" i="6"/>
  <c r="AK3" i="6"/>
  <c r="AI10" i="6"/>
  <c r="AI8" i="6"/>
  <c r="AI7" i="6"/>
  <c r="AI6" i="6"/>
  <c r="C21" i="2" s="1"/>
  <c r="AI5" i="6"/>
  <c r="AI4" i="6"/>
  <c r="AI3" i="6"/>
  <c r="AG10" i="6"/>
  <c r="AG8" i="6"/>
  <c r="AG7" i="6"/>
  <c r="AG6" i="6"/>
  <c r="C20" i="2" s="1"/>
  <c r="AG5" i="6"/>
  <c r="AG4" i="6"/>
  <c r="AG3" i="6"/>
  <c r="AE10" i="6"/>
  <c r="AE8" i="6"/>
  <c r="AE7" i="6"/>
  <c r="AE6" i="6"/>
  <c r="C19" i="2" s="1"/>
  <c r="AE5" i="6"/>
  <c r="AE4" i="6"/>
  <c r="AE3" i="6"/>
  <c r="AC10" i="6"/>
  <c r="AC8" i="6"/>
  <c r="AC7" i="6"/>
  <c r="AC6" i="6"/>
  <c r="C18" i="2" s="1"/>
  <c r="AC5" i="6"/>
  <c r="AC4" i="6"/>
  <c r="AC3" i="6"/>
  <c r="AA10" i="6"/>
  <c r="AA8" i="6"/>
  <c r="AA7" i="6"/>
  <c r="AA6" i="6"/>
  <c r="C17" i="2" s="1"/>
  <c r="AA5" i="6"/>
  <c r="AA4" i="6"/>
  <c r="AA3" i="6"/>
  <c r="Y10" i="6"/>
  <c r="Y8" i="6"/>
  <c r="Y7" i="6"/>
  <c r="Y6" i="6"/>
  <c r="C16" i="2" s="1"/>
  <c r="Y5" i="6"/>
  <c r="Y4" i="6"/>
  <c r="Y3" i="6"/>
  <c r="W10" i="6"/>
  <c r="W8" i="6"/>
  <c r="W7" i="6"/>
  <c r="W6" i="6"/>
  <c r="C15" i="2" s="1"/>
  <c r="W5" i="6"/>
  <c r="W4" i="6"/>
  <c r="W3" i="6"/>
  <c r="U10" i="6"/>
  <c r="U8" i="6"/>
  <c r="U7" i="6"/>
  <c r="U6" i="6"/>
  <c r="C14" i="2" s="1"/>
  <c r="U5" i="6"/>
  <c r="U4" i="6"/>
  <c r="U3" i="6"/>
  <c r="S10" i="6"/>
  <c r="S8" i="6"/>
  <c r="S6" i="6"/>
  <c r="C13" i="2" s="1"/>
  <c r="S5" i="6"/>
  <c r="S4" i="6"/>
  <c r="S3" i="6"/>
  <c r="Q10" i="6"/>
  <c r="Q8" i="6"/>
  <c r="Q7" i="6"/>
  <c r="C12" i="2"/>
  <c r="Q5" i="6"/>
  <c r="Q4" i="6"/>
  <c r="Q3" i="6"/>
  <c r="O10" i="6"/>
  <c r="O8" i="6"/>
  <c r="O7" i="6"/>
  <c r="O6" i="6"/>
  <c r="C11" i="2" s="1"/>
  <c r="O5" i="6"/>
  <c r="O4" i="6"/>
  <c r="O3" i="6"/>
  <c r="M10" i="6"/>
  <c r="M8" i="6"/>
  <c r="M7" i="6"/>
  <c r="M6" i="6"/>
  <c r="C10" i="2" s="1"/>
  <c r="M5" i="6"/>
  <c r="M4" i="6"/>
  <c r="M3" i="6"/>
  <c r="K10" i="6"/>
  <c r="C9" i="2"/>
  <c r="K5" i="6"/>
  <c r="K4" i="6"/>
  <c r="K3" i="6"/>
  <c r="I3" i="6"/>
  <c r="I10" i="6"/>
  <c r="I8" i="6"/>
  <c r="I7" i="6"/>
  <c r="I6" i="6"/>
  <c r="C8" i="2" s="1"/>
  <c r="I5" i="6"/>
  <c r="I4" i="6"/>
  <c r="G10" i="6"/>
  <c r="G7" i="6"/>
  <c r="G6" i="6"/>
  <c r="C7" i="2" s="1"/>
  <c r="G5" i="6"/>
  <c r="J13" i="6" l="1"/>
  <c r="H8" i="2" s="1"/>
  <c r="W13" i="6"/>
  <c r="G15" i="2" s="1"/>
  <c r="V13" i="6"/>
  <c r="H14" i="2" s="1"/>
  <c r="AA13" i="6"/>
  <c r="G17" i="2" s="1"/>
  <c r="H13" i="6"/>
  <c r="H7" i="2" s="1"/>
  <c r="K13" i="6"/>
  <c r="G9" i="2" s="1"/>
  <c r="AI13" i="6"/>
  <c r="G21" i="2" s="1"/>
  <c r="S13" i="6"/>
  <c r="G13" i="2" s="1"/>
  <c r="R13" i="6"/>
  <c r="H12" i="2" s="1"/>
  <c r="AH13" i="6"/>
  <c r="H20" i="2" s="1"/>
  <c r="AL13" i="6"/>
  <c r="H22" i="2" s="1"/>
  <c r="O13" i="6"/>
  <c r="G11" i="2" s="1"/>
  <c r="AE13" i="6"/>
  <c r="G19" i="2" s="1"/>
  <c r="L13" i="6"/>
  <c r="H9" i="2" s="1"/>
  <c r="AB13" i="6"/>
  <c r="H17" i="2" s="1"/>
  <c r="AC13" i="6"/>
  <c r="G18" i="2" s="1"/>
  <c r="Q13" i="6"/>
  <c r="G12" i="2" s="1"/>
  <c r="AG13" i="6"/>
  <c r="G20" i="2" s="1"/>
  <c r="N13" i="6"/>
  <c r="H10" i="2" s="1"/>
  <c r="AD13" i="6"/>
  <c r="H18" i="2" s="1"/>
  <c r="P13" i="6"/>
  <c r="H11" i="2" s="1"/>
  <c r="AF13" i="6"/>
  <c r="H19" i="2" s="1"/>
  <c r="U13" i="6"/>
  <c r="G14" i="2" s="1"/>
  <c r="AK13" i="6"/>
  <c r="G22" i="2" s="1"/>
  <c r="T13" i="6"/>
  <c r="H13" i="2" s="1"/>
  <c r="AJ13" i="6"/>
  <c r="H21" i="2" s="1"/>
  <c r="Y13" i="6"/>
  <c r="G16" i="2" s="1"/>
  <c r="X13" i="6"/>
  <c r="H15" i="2" s="1"/>
  <c r="M13" i="6"/>
  <c r="G10" i="2" s="1"/>
  <c r="Z13" i="6"/>
  <c r="H16" i="2" s="1"/>
  <c r="J12" i="6"/>
  <c r="I13" i="6"/>
  <c r="G8" i="2" s="1"/>
  <c r="H12" i="6"/>
  <c r="F5" i="6"/>
  <c r="F8" i="6"/>
  <c r="F10" i="6"/>
  <c r="F7" i="6"/>
  <c r="F3" i="6"/>
  <c r="F4" i="6"/>
  <c r="F6" i="6"/>
  <c r="F26" i="2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B2" i="2"/>
  <c r="F13" i="6" l="1"/>
  <c r="F12" i="6"/>
  <c r="A22" i="2"/>
  <c r="A40" i="2" s="1"/>
  <c r="A21" i="2"/>
  <c r="A39" i="2" s="1"/>
  <c r="A20" i="2"/>
  <c r="A38" i="2" s="1"/>
  <c r="A19" i="2"/>
  <c r="A37" i="2" s="1"/>
  <c r="C25" i="2"/>
  <c r="G4" i="6"/>
  <c r="G3" i="6"/>
  <c r="AK1" i="6"/>
  <c r="AI1" i="6"/>
  <c r="AG1" i="6"/>
  <c r="AE1" i="6"/>
  <c r="AC1" i="6"/>
  <c r="AA1" i="6"/>
  <c r="Y1" i="6"/>
  <c r="W1" i="6"/>
  <c r="U1" i="6"/>
  <c r="S1" i="6"/>
  <c r="Q1" i="6"/>
  <c r="O1" i="6"/>
  <c r="M1" i="6"/>
  <c r="K1" i="6"/>
  <c r="I1" i="6"/>
  <c r="G1" i="6"/>
  <c r="O16" i="1"/>
  <c r="B13" i="2" s="1"/>
  <c r="M16" i="1"/>
  <c r="B12" i="2" s="1"/>
  <c r="K16" i="1"/>
  <c r="B11" i="2" s="1"/>
  <c r="I16" i="1"/>
  <c r="B10" i="2" s="1"/>
  <c r="G16" i="1"/>
  <c r="B9" i="2" s="1"/>
  <c r="E16" i="1"/>
  <c r="B8" i="2" s="1"/>
  <c r="C16" i="1"/>
  <c r="B25" i="2" s="1"/>
  <c r="A8" i="2"/>
  <c r="A26" i="2" s="1"/>
  <c r="A9" i="2"/>
  <c r="A27" i="2" s="1"/>
  <c r="A10" i="2"/>
  <c r="A28" i="2" s="1"/>
  <c r="A11" i="2"/>
  <c r="A29" i="2" s="1"/>
  <c r="A12" i="2"/>
  <c r="A30" i="2" s="1"/>
  <c r="A13" i="2"/>
  <c r="A31" i="2" s="1"/>
  <c r="A14" i="2"/>
  <c r="A32" i="2" s="1"/>
  <c r="A15" i="2"/>
  <c r="A33" i="2" s="1"/>
  <c r="A16" i="2"/>
  <c r="A34" i="2" s="1"/>
  <c r="A17" i="2"/>
  <c r="A35" i="2" s="1"/>
  <c r="A18" i="2"/>
  <c r="A36" i="2" s="1"/>
  <c r="A7" i="2"/>
  <c r="A25" i="2" s="1"/>
  <c r="G13" i="6" l="1"/>
  <c r="G7" i="2" s="1"/>
  <c r="B26" i="2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E17" i="1"/>
  <c r="G17" i="1" s="1"/>
  <c r="I17" i="1" s="1"/>
  <c r="K17" i="1" s="1"/>
  <c r="M17" i="1" s="1"/>
  <c r="O17" i="1" s="1"/>
  <c r="U12" i="6"/>
  <c r="AC12" i="6"/>
  <c r="AK12" i="6"/>
  <c r="AL14" i="6" s="1"/>
  <c r="G12" i="6"/>
  <c r="Y12" i="6"/>
  <c r="L12" i="6"/>
  <c r="I12" i="6"/>
  <c r="J14" i="6" s="1"/>
  <c r="M12" i="6"/>
  <c r="K12" i="6"/>
  <c r="P12" i="6"/>
  <c r="R12" i="6"/>
  <c r="T12" i="6"/>
  <c r="V12" i="6"/>
  <c r="AE12" i="6"/>
  <c r="S12" i="6"/>
  <c r="AA12" i="6"/>
  <c r="AI12" i="6"/>
  <c r="X12" i="6"/>
  <c r="AF12" i="6"/>
  <c r="W12" i="6"/>
  <c r="Q12" i="6"/>
  <c r="O12" i="6"/>
  <c r="Z12" i="6"/>
  <c r="AB12" i="6"/>
  <c r="AD12" i="6"/>
  <c r="AH12" i="6"/>
  <c r="AJ12" i="6"/>
  <c r="AL12" i="6"/>
  <c r="AG12" i="6"/>
  <c r="N12" i="6"/>
  <c r="C26" i="2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G25" i="2"/>
  <c r="G26" i="2" l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AH14" i="6"/>
  <c r="Z14" i="6"/>
  <c r="R14" i="6"/>
  <c r="L14" i="6"/>
  <c r="AD14" i="6"/>
  <c r="N14" i="6"/>
  <c r="T14" i="6"/>
  <c r="P14" i="6"/>
  <c r="AF14" i="6"/>
  <c r="H14" i="6"/>
  <c r="AB14" i="6"/>
  <c r="AJ14" i="6"/>
  <c r="X14" i="6"/>
  <c r="V14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<sst xmlns="http://schemas.openxmlformats.org/spreadsheetml/2006/main" count="758" uniqueCount="222">
  <si>
    <t>教養</t>
  </si>
  <si>
    <t>○</t>
  </si>
  <si>
    <t>1年前学期</t>
  </si>
  <si>
    <t>必</t>
  </si>
  <si>
    <t>開始列</t>
  </si>
  <si>
    <t>A</t>
  </si>
  <si>
    <t>×</t>
  </si>
  <si>
    <t>1年後学期</t>
  </si>
  <si>
    <t>選</t>
  </si>
  <si>
    <t>開始行</t>
  </si>
  <si>
    <t>B</t>
  </si>
  <si>
    <t>2年前学期</t>
  </si>
  <si>
    <t>C</t>
  </si>
  <si>
    <t>2年後学期</t>
  </si>
  <si>
    <t>D</t>
  </si>
  <si>
    <t>工学共通</t>
  </si>
  <si>
    <t>3年前学期</t>
  </si>
  <si>
    <t>F</t>
  </si>
  <si>
    <t>3年後学期</t>
  </si>
  <si>
    <t>4年前学期</t>
  </si>
  <si>
    <t>その他</t>
  </si>
  <si>
    <t>4年後学期</t>
  </si>
  <si>
    <t>単位</t>
  </si>
  <si>
    <t>１年次</t>
  </si>
  <si>
    <t>2年次</t>
  </si>
  <si>
    <t>3年次</t>
  </si>
  <si>
    <t>4年次</t>
  </si>
  <si>
    <t>前</t>
  </si>
  <si>
    <t>後</t>
  </si>
  <si>
    <t>ベクトル解析</t>
  </si>
  <si>
    <t>回路理論III</t>
  </si>
  <si>
    <t>回路理論I</t>
  </si>
  <si>
    <t>回路理論II</t>
  </si>
  <si>
    <t>回路理論IV</t>
  </si>
  <si>
    <t>エンジニアリングデザイン基礎</t>
  </si>
  <si>
    <t>電気電子計測工学I</t>
  </si>
  <si>
    <t>電子回路基礎</t>
  </si>
  <si>
    <t>電気電気基礎実験</t>
  </si>
  <si>
    <t>計</t>
  </si>
  <si>
    <t>累計</t>
  </si>
  <si>
    <t>登録</t>
  </si>
  <si>
    <t>結果</t>
  </si>
  <si>
    <t>分類</t>
  </si>
  <si>
    <t>必/選</t>
  </si>
  <si>
    <t>微分積分ST I</t>
  </si>
  <si>
    <t>微分積分ST II</t>
  </si>
  <si>
    <t>基礎数学I</t>
  </si>
  <si>
    <t>工学基礎演習</t>
  </si>
  <si>
    <t>工業数学I</t>
  </si>
  <si>
    <t>工業数学II</t>
  </si>
  <si>
    <t>工業数学III</t>
  </si>
  <si>
    <t>工業数学IV</t>
  </si>
  <si>
    <t>合否</t>
  </si>
  <si>
    <t>入学年</t>
  </si>
  <si>
    <t>年度</t>
  </si>
  <si>
    <t>モデル</t>
  </si>
  <si>
    <t>取得</t>
  </si>
  <si>
    <t>モデル(積算)</t>
  </si>
  <si>
    <t>取得(積算)</t>
  </si>
  <si>
    <t>物理学 I</t>
    <rPh sb="0" eb="3">
      <t>ブツリガク</t>
    </rPh>
    <phoneticPr fontId="1"/>
  </si>
  <si>
    <t>物理学実験</t>
    <rPh sb="0" eb="3">
      <t>ブツリガク</t>
    </rPh>
    <rPh sb="3" eb="5">
      <t>ジッケン</t>
    </rPh>
    <phoneticPr fontId="1"/>
  </si>
  <si>
    <t>化学入門 I</t>
    <rPh sb="0" eb="2">
      <t>カガク</t>
    </rPh>
    <rPh sb="2" eb="4">
      <t>ニュウモン</t>
    </rPh>
    <phoneticPr fontId="1"/>
  </si>
  <si>
    <t>化学実験</t>
    <rPh sb="0" eb="2">
      <t>カガク</t>
    </rPh>
    <rPh sb="2" eb="4">
      <t>ジッケン</t>
    </rPh>
    <phoneticPr fontId="1"/>
  </si>
  <si>
    <t>技術者の倫理</t>
    <rPh sb="0" eb="3">
      <t>ギジュツシャ</t>
    </rPh>
    <rPh sb="4" eb="6">
      <t>リンリ</t>
    </rPh>
    <phoneticPr fontId="1"/>
  </si>
  <si>
    <t>キャリアデザイン</t>
    <phoneticPr fontId="1"/>
  </si>
  <si>
    <t>エンジニアリングデザイン演習</t>
    <rPh sb="12" eb="14">
      <t>エンシュウ</t>
    </rPh>
    <phoneticPr fontId="1"/>
  </si>
  <si>
    <t>卒業研究I</t>
    <rPh sb="0" eb="2">
      <t>ソツギョウ</t>
    </rPh>
    <rPh sb="2" eb="4">
      <t>ケンキュウ</t>
    </rPh>
    <phoneticPr fontId="1"/>
  </si>
  <si>
    <t>卒業研究II</t>
    <rPh sb="0" eb="2">
      <t>ソツギョウ</t>
    </rPh>
    <rPh sb="2" eb="4">
      <t>ケンキュウ</t>
    </rPh>
    <phoneticPr fontId="1"/>
  </si>
  <si>
    <t>セミナーI</t>
    <phoneticPr fontId="1"/>
  </si>
  <si>
    <t>セミナーII</t>
    <phoneticPr fontId="1"/>
  </si>
  <si>
    <t>基礎数学II</t>
    <rPh sb="0" eb="2">
      <t>キソ</t>
    </rPh>
    <rPh sb="2" eb="4">
      <t>スウガク</t>
    </rPh>
    <phoneticPr fontId="1"/>
  </si>
  <si>
    <t>エンジニアリングデザイン基礎</t>
    <rPh sb="12" eb="14">
      <t>キソ</t>
    </rPh>
    <phoneticPr fontId="1"/>
  </si>
  <si>
    <t>電気電子計測工学I</t>
    <rPh sb="0" eb="2">
      <t>デンキ</t>
    </rPh>
    <rPh sb="2" eb="4">
      <t>デンシ</t>
    </rPh>
    <rPh sb="4" eb="6">
      <t>ケイソク</t>
    </rPh>
    <rPh sb="6" eb="8">
      <t>コウガク</t>
    </rPh>
    <phoneticPr fontId="1"/>
  </si>
  <si>
    <t>電気電子計測工学II</t>
    <rPh sb="0" eb="2">
      <t>デンキ</t>
    </rPh>
    <rPh sb="2" eb="4">
      <t>デンシ</t>
    </rPh>
    <rPh sb="4" eb="6">
      <t>ケイソク</t>
    </rPh>
    <rPh sb="6" eb="8">
      <t>コウガク</t>
    </rPh>
    <phoneticPr fontId="1"/>
  </si>
  <si>
    <t>電子回路基礎</t>
    <rPh sb="0" eb="2">
      <t>デンシ</t>
    </rPh>
    <rPh sb="2" eb="4">
      <t>カイロ</t>
    </rPh>
    <rPh sb="4" eb="6">
      <t>キソ</t>
    </rPh>
    <phoneticPr fontId="1"/>
  </si>
  <si>
    <t>コース専門</t>
    <rPh sb="3" eb="5">
      <t>センモン</t>
    </rPh>
    <phoneticPr fontId="1"/>
  </si>
  <si>
    <t>工学概論</t>
    <rPh sb="0" eb="2">
      <t>コウガク</t>
    </rPh>
    <rPh sb="2" eb="4">
      <t>ガイロン</t>
    </rPh>
    <phoneticPr fontId="1"/>
  </si>
  <si>
    <t>電気電子基礎実験</t>
    <rPh sb="0" eb="2">
      <t>デンキ</t>
    </rPh>
    <rPh sb="2" eb="4">
      <t>デンシ</t>
    </rPh>
    <rPh sb="4" eb="6">
      <t>キソ</t>
    </rPh>
    <rPh sb="6" eb="8">
      <t>ジッケン</t>
    </rPh>
    <phoneticPr fontId="1"/>
  </si>
  <si>
    <t>品質管理</t>
    <rPh sb="0" eb="2">
      <t>ヒンシツ</t>
    </rPh>
    <rPh sb="2" eb="4">
      <t>カンリ</t>
    </rPh>
    <phoneticPr fontId="1"/>
  </si>
  <si>
    <t>地域創生論</t>
    <rPh sb="0" eb="2">
      <t>チイキ</t>
    </rPh>
    <rPh sb="2" eb="5">
      <t>ソウセイロン</t>
    </rPh>
    <phoneticPr fontId="1"/>
  </si>
  <si>
    <t>国際協力論</t>
    <rPh sb="0" eb="2">
      <t>コクサイ</t>
    </rPh>
    <rPh sb="2" eb="4">
      <t>キョウリョク</t>
    </rPh>
    <rPh sb="4" eb="5">
      <t>ロン</t>
    </rPh>
    <phoneticPr fontId="1"/>
  </si>
  <si>
    <t>産業社会学原論I</t>
    <rPh sb="0" eb="2">
      <t>サンギョウ</t>
    </rPh>
    <rPh sb="2" eb="4">
      <t>シャカイ</t>
    </rPh>
    <rPh sb="4" eb="5">
      <t>ガク</t>
    </rPh>
    <rPh sb="5" eb="7">
      <t>ゲンロン</t>
    </rPh>
    <phoneticPr fontId="1"/>
  </si>
  <si>
    <t>インターンシップI</t>
    <phoneticPr fontId="1"/>
  </si>
  <si>
    <t>インターンシップII</t>
    <phoneticPr fontId="1"/>
  </si>
  <si>
    <t>インターンシップIII</t>
    <phoneticPr fontId="1"/>
  </si>
  <si>
    <t>産業社会学原論II</t>
    <rPh sb="0" eb="2">
      <t>サンギョウ</t>
    </rPh>
    <rPh sb="2" eb="4">
      <t>シャカイ</t>
    </rPh>
    <rPh sb="4" eb="5">
      <t>ガク</t>
    </rPh>
    <rPh sb="5" eb="7">
      <t>ゲンロン</t>
    </rPh>
    <phoneticPr fontId="1"/>
  </si>
  <si>
    <t>工業科教育法A</t>
    <rPh sb="0" eb="2">
      <t>コウギョウ</t>
    </rPh>
    <rPh sb="2" eb="3">
      <t>カ</t>
    </rPh>
    <rPh sb="3" eb="6">
      <t>キョウイクホウ</t>
    </rPh>
    <phoneticPr fontId="1"/>
  </si>
  <si>
    <t>情報数学</t>
    <rPh sb="0" eb="2">
      <t>ジョウホウ</t>
    </rPh>
    <rPh sb="2" eb="4">
      <t>スウガク</t>
    </rPh>
    <phoneticPr fontId="1"/>
  </si>
  <si>
    <t>電気電子応用実験</t>
    <rPh sb="0" eb="2">
      <t>デンキ</t>
    </rPh>
    <rPh sb="2" eb="4">
      <t>デンシ</t>
    </rPh>
    <rPh sb="4" eb="6">
      <t>オウヨウ</t>
    </rPh>
    <rPh sb="6" eb="8">
      <t>ジッケン</t>
    </rPh>
    <phoneticPr fontId="1"/>
  </si>
  <si>
    <t>電気電子材料</t>
    <rPh sb="0" eb="2">
      <t>デンキ</t>
    </rPh>
    <rPh sb="2" eb="4">
      <t>デンシ</t>
    </rPh>
    <rPh sb="4" eb="6">
      <t>ザイリョウ</t>
    </rPh>
    <phoneticPr fontId="1"/>
  </si>
  <si>
    <t>数値解析</t>
    <rPh sb="0" eb="2">
      <t>スウチ</t>
    </rPh>
    <rPh sb="2" eb="4">
      <t>カイセキ</t>
    </rPh>
    <phoneticPr fontId="1"/>
  </si>
  <si>
    <t>パワーエレクトロニクス</t>
    <phoneticPr fontId="1"/>
  </si>
  <si>
    <t>パルス・ディジタル回路</t>
    <rPh sb="9" eb="11">
      <t>カイロ</t>
    </rPh>
    <phoneticPr fontId="1"/>
  </si>
  <si>
    <t>制御工学</t>
    <rPh sb="0" eb="2">
      <t>セイギョ</t>
    </rPh>
    <rPh sb="2" eb="4">
      <t>コウガク</t>
    </rPh>
    <phoneticPr fontId="1"/>
  </si>
  <si>
    <t>システム工学</t>
    <rPh sb="4" eb="6">
      <t>コウガク</t>
    </rPh>
    <phoneticPr fontId="1"/>
  </si>
  <si>
    <t>ディジタル制御</t>
    <rPh sb="5" eb="7">
      <t>セイギョ</t>
    </rPh>
    <phoneticPr fontId="1"/>
  </si>
  <si>
    <t>知的財産権</t>
    <rPh sb="0" eb="5">
      <t>チテキザイサンケン</t>
    </rPh>
    <phoneticPr fontId="1"/>
  </si>
  <si>
    <t>地域課題解決実践演習</t>
    <rPh sb="0" eb="2">
      <t>チイキ</t>
    </rPh>
    <rPh sb="2" eb="4">
      <t>カダイ</t>
    </rPh>
    <rPh sb="4" eb="6">
      <t>カイケツ</t>
    </rPh>
    <rPh sb="6" eb="8">
      <t>ジッセン</t>
    </rPh>
    <rPh sb="8" eb="10">
      <t>エンシュウ</t>
    </rPh>
    <phoneticPr fontId="1"/>
  </si>
  <si>
    <t>工業科教育法B</t>
    <rPh sb="0" eb="2">
      <t>コウギョウ</t>
    </rPh>
    <rPh sb="2" eb="3">
      <t>カ</t>
    </rPh>
    <rPh sb="3" eb="5">
      <t>キョウイク</t>
    </rPh>
    <rPh sb="5" eb="6">
      <t>ホウ</t>
    </rPh>
    <phoneticPr fontId="1"/>
  </si>
  <si>
    <t>経営工学概論</t>
    <rPh sb="0" eb="2">
      <t>ケイエイ</t>
    </rPh>
    <rPh sb="2" eb="4">
      <t>コウガク</t>
    </rPh>
    <rPh sb="4" eb="6">
      <t>ガイロン</t>
    </rPh>
    <phoneticPr fontId="1"/>
  </si>
  <si>
    <t>国際インターンシップI</t>
    <rPh sb="0" eb="2">
      <t>コクサイ</t>
    </rPh>
    <phoneticPr fontId="1"/>
  </si>
  <si>
    <t>国際インターンシップII</t>
    <rPh sb="0" eb="2">
      <t>コクサイ</t>
    </rPh>
    <phoneticPr fontId="1"/>
  </si>
  <si>
    <t>組込み設計</t>
    <rPh sb="0" eb="1">
      <t>ク</t>
    </rPh>
    <rPh sb="1" eb="2">
      <t>コ</t>
    </rPh>
    <rPh sb="3" eb="5">
      <t>セッケイ</t>
    </rPh>
    <phoneticPr fontId="1"/>
  </si>
  <si>
    <t>電力工学実験</t>
    <rPh sb="0" eb="2">
      <t>デンリョク</t>
    </rPh>
    <rPh sb="2" eb="4">
      <t>コウガク</t>
    </rPh>
    <rPh sb="4" eb="6">
      <t>ジッケン</t>
    </rPh>
    <phoneticPr fontId="1"/>
  </si>
  <si>
    <t>電力系統工学</t>
    <rPh sb="0" eb="2">
      <t>デンリョク</t>
    </rPh>
    <rPh sb="2" eb="4">
      <t>ケイトウ</t>
    </rPh>
    <rPh sb="4" eb="6">
      <t>コウガク</t>
    </rPh>
    <phoneticPr fontId="1"/>
  </si>
  <si>
    <t>電気法規及び施設管理</t>
    <rPh sb="0" eb="2">
      <t>デンキ</t>
    </rPh>
    <rPh sb="2" eb="4">
      <t>ホウキ</t>
    </rPh>
    <rPh sb="4" eb="5">
      <t>オヨ</t>
    </rPh>
    <rPh sb="6" eb="8">
      <t>シセツ</t>
    </rPh>
    <rPh sb="8" eb="10">
      <t>カンリ</t>
    </rPh>
    <phoneticPr fontId="1"/>
  </si>
  <si>
    <t>ディジタル信号およびフィルタ</t>
    <rPh sb="5" eb="7">
      <t>シンゴウ</t>
    </rPh>
    <phoneticPr fontId="1"/>
  </si>
  <si>
    <t>メカトロニクス</t>
    <phoneticPr fontId="1"/>
  </si>
  <si>
    <t>電気機器設計製図</t>
    <rPh sb="0" eb="2">
      <t>デンキ</t>
    </rPh>
    <rPh sb="2" eb="4">
      <t>キキ</t>
    </rPh>
    <rPh sb="4" eb="6">
      <t>セッケイ</t>
    </rPh>
    <rPh sb="6" eb="8">
      <t>セイズ</t>
    </rPh>
    <phoneticPr fontId="1"/>
  </si>
  <si>
    <t>電子デバイス工学</t>
    <rPh sb="0" eb="2">
      <t>デンシ</t>
    </rPh>
    <rPh sb="6" eb="8">
      <t>コウガク</t>
    </rPh>
    <phoneticPr fontId="1"/>
  </si>
  <si>
    <t>通信工学I</t>
    <rPh sb="0" eb="2">
      <t>ツウシン</t>
    </rPh>
    <rPh sb="2" eb="4">
      <t>コウガク</t>
    </rPh>
    <phoneticPr fontId="1"/>
  </si>
  <si>
    <t>通信工学II</t>
    <rPh sb="0" eb="2">
      <t>ツウシン</t>
    </rPh>
    <rPh sb="2" eb="4">
      <t>コウガク</t>
    </rPh>
    <phoneticPr fontId="1"/>
  </si>
  <si>
    <t>電気機器</t>
    <rPh sb="0" eb="2">
      <t>デンキ</t>
    </rPh>
    <rPh sb="2" eb="4">
      <t>キキ</t>
    </rPh>
    <phoneticPr fontId="1"/>
  </si>
  <si>
    <t>電力工学</t>
    <rPh sb="0" eb="2">
      <t>デンリョク</t>
    </rPh>
    <rPh sb="2" eb="4">
      <t>コウガク</t>
    </rPh>
    <phoneticPr fontId="1"/>
  </si>
  <si>
    <t>発電工学</t>
    <rPh sb="0" eb="2">
      <t>ハツデン</t>
    </rPh>
    <rPh sb="2" eb="4">
      <t>コウガク</t>
    </rPh>
    <phoneticPr fontId="1"/>
  </si>
  <si>
    <t>集積デバイス工学</t>
    <rPh sb="0" eb="2">
      <t>シュウセキ</t>
    </rPh>
    <rPh sb="6" eb="8">
      <t>コウガク</t>
    </rPh>
    <phoneticPr fontId="1"/>
  </si>
  <si>
    <t>電子デバイス材料工学</t>
    <rPh sb="0" eb="2">
      <t>デンシ</t>
    </rPh>
    <rPh sb="6" eb="8">
      <t>ザイリョウ</t>
    </rPh>
    <rPh sb="8" eb="10">
      <t>コウガク</t>
    </rPh>
    <phoneticPr fontId="1"/>
  </si>
  <si>
    <t>電子回路応用</t>
    <rPh sb="0" eb="2">
      <t>デンシ</t>
    </rPh>
    <rPh sb="2" eb="4">
      <t>カイロ</t>
    </rPh>
    <rPh sb="4" eb="6">
      <t>オウヨウ</t>
    </rPh>
    <phoneticPr fontId="1"/>
  </si>
  <si>
    <t>電磁波工学</t>
    <rPh sb="0" eb="3">
      <t>デンジハ</t>
    </rPh>
    <rPh sb="3" eb="5">
      <t>コウガク</t>
    </rPh>
    <phoneticPr fontId="1"/>
  </si>
  <si>
    <t>生体計測工学</t>
    <rPh sb="0" eb="2">
      <t>セイタイ</t>
    </rPh>
    <rPh sb="2" eb="4">
      <t>ケイソク</t>
    </rPh>
    <rPh sb="4" eb="6">
      <t>コウガク</t>
    </rPh>
    <phoneticPr fontId="1"/>
  </si>
  <si>
    <t>情報と符号の理論</t>
    <rPh sb="0" eb="2">
      <t>ジョウホウ</t>
    </rPh>
    <rPh sb="3" eb="5">
      <t>フゴウ</t>
    </rPh>
    <rPh sb="6" eb="8">
      <t>リロン</t>
    </rPh>
    <phoneticPr fontId="1"/>
  </si>
  <si>
    <t>電気通信関係法規</t>
    <rPh sb="0" eb="2">
      <t>デンキ</t>
    </rPh>
    <rPh sb="2" eb="4">
      <t>ツウシン</t>
    </rPh>
    <rPh sb="4" eb="6">
      <t>カンケイ</t>
    </rPh>
    <rPh sb="6" eb="8">
      <t>ホウキ</t>
    </rPh>
    <phoneticPr fontId="1"/>
  </si>
  <si>
    <t>職業指導 (工業)</t>
    <rPh sb="0" eb="2">
      <t>ショクギョウ</t>
    </rPh>
    <rPh sb="2" eb="4">
      <t>シドウ</t>
    </rPh>
    <rPh sb="6" eb="8">
      <t>コウギョウ</t>
    </rPh>
    <phoneticPr fontId="1"/>
  </si>
  <si>
    <t>情報科教育法A</t>
    <rPh sb="0" eb="3">
      <t>ジョウホウカ</t>
    </rPh>
    <rPh sb="3" eb="6">
      <t>キョウイクホウ</t>
    </rPh>
    <phoneticPr fontId="1"/>
  </si>
  <si>
    <t>情報科教育法B</t>
    <rPh sb="0" eb="3">
      <t>ジョウホウカ</t>
    </rPh>
    <rPh sb="3" eb="5">
      <t>キョウイク</t>
    </rPh>
    <rPh sb="5" eb="6">
      <t>ホウ</t>
    </rPh>
    <phoneticPr fontId="1"/>
  </si>
  <si>
    <t>電気システム工学特別講義I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</si>
  <si>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電気システム工学特別講義II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</si>
  <si>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電気システム工学特別講義III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</si>
  <si>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電気システム工学特別講義IV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</si>
  <si>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電気システム工学特別講義V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</si>
  <si>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電気システム工学特別講義VI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</si>
  <si>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電子情報通信特別講義I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</si>
  <si>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電子情報通信特別講義II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</si>
  <si>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電子情報通信特別講義III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</si>
  <si>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電子情報通信特別講義IV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</si>
  <si>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電子情報通信特別講義V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</si>
  <si>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電子情報通信特別講義VI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</si>
  <si>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選必</t>
  </si>
  <si>
    <t>選必</t>
    <phoneticPr fontId="1"/>
  </si>
  <si>
    <t>居住建築概論</t>
    <rPh sb="0" eb="2">
      <t>キョジュウ</t>
    </rPh>
    <rPh sb="2" eb="4">
      <t>ケンチク</t>
    </rPh>
    <rPh sb="4" eb="6">
      <t>ガイロン</t>
    </rPh>
    <phoneticPr fontId="1"/>
  </si>
  <si>
    <t>腐食防食工学</t>
    <rPh sb="0" eb="2">
      <t>フショク</t>
    </rPh>
    <rPh sb="2" eb="4">
      <t>ボウショク</t>
    </rPh>
    <rPh sb="4" eb="6">
      <t>コウガク</t>
    </rPh>
    <phoneticPr fontId="1"/>
  </si>
  <si>
    <t>減災計画</t>
    <rPh sb="0" eb="2">
      <t>ゲンサイ</t>
    </rPh>
    <rPh sb="2" eb="4">
      <t>ケイカク</t>
    </rPh>
    <phoneticPr fontId="1"/>
  </si>
  <si>
    <t>都市および地方計画</t>
    <rPh sb="0" eb="2">
      <t>トシ</t>
    </rPh>
    <rPh sb="5" eb="7">
      <t>チホウ</t>
    </rPh>
    <rPh sb="7" eb="9">
      <t>ケイカク</t>
    </rPh>
    <phoneticPr fontId="1"/>
  </si>
  <si>
    <t>コース専門必修</t>
    <rPh sb="3" eb="5">
      <t>センモン</t>
    </rPh>
    <rPh sb="5" eb="7">
      <t>ヒッシュウ</t>
    </rPh>
    <phoneticPr fontId="1"/>
  </si>
  <si>
    <t>コース専門(必)</t>
    <rPh sb="3" eb="5">
      <t>センモン</t>
    </rPh>
    <rPh sb="6" eb="7">
      <t>ヒツ</t>
    </rPh>
    <phoneticPr fontId="1"/>
  </si>
  <si>
    <t>必</t>
    <rPh sb="0" eb="1">
      <t>ヒツ</t>
    </rPh>
    <phoneticPr fontId="1"/>
  </si>
  <si>
    <t>選</t>
    <rPh sb="0" eb="1">
      <t>セン</t>
    </rPh>
    <phoneticPr fontId="1"/>
  </si>
  <si>
    <t>健康運動</t>
    <phoneticPr fontId="1"/>
  </si>
  <si>
    <t>科目名を記入</t>
    <rPh sb="0" eb="3">
      <t>カモクメイ</t>
    </rPh>
    <rPh sb="4" eb="6">
      <t>キニュウ</t>
    </rPh>
    <phoneticPr fontId="1"/>
  </si>
  <si>
    <t>科目名を記入</t>
    <rPh sb="0" eb="2">
      <t>カモク</t>
    </rPh>
    <rPh sb="2" eb="3">
      <t>メイ</t>
    </rPh>
    <rPh sb="4" eb="6">
      <t>キニュウ</t>
    </rPh>
    <phoneticPr fontId="1"/>
  </si>
  <si>
    <t>←入学年度を記入</t>
    <rPh sb="1" eb="3">
      <t>ニュウガク</t>
    </rPh>
    <rPh sb="3" eb="5">
      <t>ネンド</t>
    </rPh>
    <rPh sb="6" eb="8">
      <t>キニュウ</t>
    </rPh>
    <phoneticPr fontId="1"/>
  </si>
  <si>
    <t>単位数</t>
    <rPh sb="0" eb="3">
      <t>タンイスウ</t>
    </rPh>
    <phoneticPr fontId="1"/>
  </si>
  <si>
    <t>注：このシートは保護＋非表示にします</t>
    <rPh sb="0" eb="1">
      <t>チュウ</t>
    </rPh>
    <rPh sb="8" eb="10">
      <t>ホゴ</t>
    </rPh>
    <rPh sb="11" eb="14">
      <t>ヒヒョウジ</t>
    </rPh>
    <phoneticPr fontId="1"/>
  </si>
  <si>
    <t>琉大特色・地域創生</t>
    <rPh sb="0" eb="2">
      <t>リュウダイ</t>
    </rPh>
    <rPh sb="2" eb="4">
      <t>トクショク</t>
    </rPh>
    <rPh sb="5" eb="7">
      <t>チイキ</t>
    </rPh>
    <rPh sb="7" eb="9">
      <t>ソウセイ</t>
    </rPh>
    <phoneticPr fontId="1"/>
  </si>
  <si>
    <t>GPA</t>
    <phoneticPr fontId="1"/>
  </si>
  <si>
    <t>結果</t>
    <rPh sb="0" eb="2">
      <t>ケッカ</t>
    </rPh>
    <phoneticPr fontId="1"/>
  </si>
  <si>
    <t>P</t>
    <phoneticPr fontId="1"/>
  </si>
  <si>
    <t>情報リテラシー</t>
    <rPh sb="0" eb="2">
      <t>ジョウホウ</t>
    </rPh>
    <phoneticPr fontId="1"/>
  </si>
  <si>
    <t>プログラミング基礎</t>
    <rPh sb="7" eb="9">
      <t>キソ</t>
    </rPh>
    <phoneticPr fontId="1"/>
  </si>
  <si>
    <t>データサイエンス基礎</t>
    <rPh sb="8" eb="10">
      <t>キソ</t>
    </rPh>
    <phoneticPr fontId="1"/>
  </si>
  <si>
    <t>インターンシップIV</t>
    <phoneticPr fontId="1"/>
  </si>
  <si>
    <t>プログラミング応用</t>
    <rPh sb="7" eb="9">
      <t>オウヨウ</t>
    </rPh>
    <phoneticPr fontId="1"/>
  </si>
  <si>
    <t>データサイエンス応用</t>
    <rPh sb="8" eb="10">
      <t>オウヨウ</t>
    </rPh>
    <phoneticPr fontId="1"/>
  </si>
  <si>
    <t>機械学習</t>
    <rPh sb="0" eb="2">
      <t>キカイ</t>
    </rPh>
    <rPh sb="2" eb="4">
      <t>ガクシュウ</t>
    </rPh>
    <phoneticPr fontId="1"/>
  </si>
  <si>
    <t>技術英語基礎</t>
    <rPh sb="0" eb="2">
      <t>ギジュツ</t>
    </rPh>
    <rPh sb="2" eb="4">
      <t>エイゴ</t>
    </rPh>
    <rPh sb="4" eb="6">
      <t>キソ</t>
    </rPh>
    <phoneticPr fontId="1"/>
  </si>
  <si>
    <t>技術英語応用</t>
    <rPh sb="0" eb="2">
      <t>ギジュツ</t>
    </rPh>
    <rPh sb="2" eb="4">
      <t>エイゴ</t>
    </rPh>
    <rPh sb="4" eb="6">
      <t>オウヨウ</t>
    </rPh>
    <phoneticPr fontId="1"/>
  </si>
  <si>
    <t>卒業研究</t>
    <rPh sb="0" eb="2">
      <t>ソツギョウ</t>
    </rPh>
    <rPh sb="2" eb="4">
      <t>ケンキュウ</t>
    </rPh>
    <phoneticPr fontId="1"/>
  </si>
  <si>
    <t>セミナー</t>
    <phoneticPr fontId="1"/>
  </si>
  <si>
    <t>電磁気学A</t>
    <rPh sb="0" eb="4">
      <t>デンジキガク</t>
    </rPh>
    <phoneticPr fontId="1"/>
  </si>
  <si>
    <t>電磁気学B</t>
    <rPh sb="0" eb="4">
      <t>デンジキガク</t>
    </rPh>
    <phoneticPr fontId="1"/>
  </si>
  <si>
    <t>電磁気学C</t>
    <rPh sb="0" eb="4">
      <t>デンジキガク</t>
    </rPh>
    <phoneticPr fontId="1"/>
  </si>
  <si>
    <t>電気システム工学特別講義VII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</si>
  <si>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電気システム工学特別講義VIII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</si>
  <si>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電気システム工学特別講義IX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</si>
  <si>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電気システム工学特別講義X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</si>
  <si>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電気システム工学特別講義XI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</si>
  <si>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電気システム工学特別講義XII</t>
    <rPh sb="0" eb="2">
      <t>デンキ</t>
    </rPh>
    <rPh sb="6" eb="8">
      <t>コウガク</t>
    </rPh>
    <rPh sb="8" eb="10">
      <t>トクベツ</t>
    </rPh>
    <rPh sb="10" eb="12">
      <t>コウギ</t>
    </rPh>
    <phoneticPr fontId="1"/>
  </si>
  <si>
    <t>電子情報通信特別講義VII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</si>
  <si>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電子情報通信特別講義VIII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</si>
  <si>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電子情報通信特別講義IX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</si>
  <si>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電子情報通信特別講義X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</si>
  <si>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電子情報通信特別講義XI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</si>
  <si>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電子情報通信特別講義XII</t>
    <rPh sb="0" eb="2">
      <t>デンシ</t>
    </rPh>
    <rPh sb="2" eb="4">
      <t>ジョウホウ</t>
    </rPh>
    <rPh sb="4" eb="6">
      <t>ツウシン</t>
    </rPh>
    <rPh sb="6" eb="8">
      <t>トクベツ</t>
    </rPh>
    <rPh sb="8" eb="10">
      <t>コウギ</t>
    </rPh>
    <phoneticPr fontId="1"/>
  </si>
  <si>
    <t>機械工学概論</t>
    <rPh sb="0" eb="2">
      <t>キカイ</t>
    </rPh>
    <rPh sb="2" eb="4">
      <t>コウガク</t>
    </rPh>
    <rPh sb="4" eb="6">
      <t>ガイロン</t>
    </rPh>
    <phoneticPr fontId="1"/>
  </si>
  <si>
    <t>知能情報技術概論</t>
    <rPh sb="0" eb="2">
      <t>チノウ</t>
    </rPh>
    <rPh sb="2" eb="4">
      <t>ジョウホウ</t>
    </rPh>
    <rPh sb="4" eb="6">
      <t>ギジュツ</t>
    </rPh>
    <rPh sb="6" eb="8">
      <t>ガイロン</t>
    </rPh>
    <phoneticPr fontId="1"/>
  </si>
  <si>
    <t>電子物性工学</t>
    <rPh sb="0" eb="2">
      <t>デンシ</t>
    </rPh>
    <rPh sb="2" eb="4">
      <t>ブッセイ</t>
    </rPh>
    <rPh sb="4" eb="6">
      <t>コウガク</t>
    </rPh>
    <phoneticPr fontId="1"/>
  </si>
  <si>
    <t>量子力学</t>
    <rPh sb="0" eb="2">
      <t>リョウシ</t>
    </rPh>
    <rPh sb="2" eb="4">
      <t>リキガク</t>
    </rPh>
    <phoneticPr fontId="1"/>
  </si>
  <si>
    <t>コンピュータ工学</t>
    <rPh sb="6" eb="8">
      <t>コウガク</t>
    </rPh>
    <phoneticPr fontId="1"/>
  </si>
  <si>
    <t>教職総合演習(情報)</t>
    <rPh sb="0" eb="2">
      <t>キョウショク</t>
    </rPh>
    <rPh sb="2" eb="4">
      <t>ソウゴウ</t>
    </rPh>
    <rPh sb="4" eb="6">
      <t>エンシュウ</t>
    </rPh>
    <rPh sb="7" eb="9">
      <t>ジョウホウ</t>
    </rPh>
    <phoneticPr fontId="1"/>
  </si>
  <si>
    <t>電磁気学A</t>
    <phoneticPr fontId="1"/>
  </si>
  <si>
    <t>電磁気学B</t>
    <phoneticPr fontId="1"/>
  </si>
  <si>
    <t>第一外国語</t>
    <rPh sb="0" eb="2">
      <t>ダイイチ</t>
    </rPh>
    <rPh sb="2" eb="5">
      <t>ガイコクゴ</t>
    </rPh>
    <phoneticPr fontId="1"/>
  </si>
  <si>
    <t>アカデミックスキル</t>
  </si>
  <si>
    <t>教養</t>
    <rPh sb="0" eb="2">
      <t>キョウヨウ</t>
    </rPh>
    <phoneticPr fontId="1"/>
  </si>
  <si>
    <t>英語プレゼンテーション演習中級</t>
    <rPh sb="11" eb="13">
      <t>エンシュウ</t>
    </rPh>
    <phoneticPr fontId="1"/>
  </si>
  <si>
    <t>大学英語</t>
    <phoneticPr fontId="1"/>
  </si>
  <si>
    <t>基盤</t>
    <rPh sb="0" eb="2">
      <t>キバン</t>
    </rPh>
    <phoneticPr fontId="1"/>
  </si>
  <si>
    <t>自然科学</t>
    <rPh sb="0" eb="2">
      <t>シゼン</t>
    </rPh>
    <rPh sb="2" eb="4">
      <t>カガク</t>
    </rPh>
    <phoneticPr fontId="1"/>
  </si>
  <si>
    <t>科目群・科目名</t>
    <rPh sb="0" eb="3">
      <t>カモクグン</t>
    </rPh>
    <rPh sb="4" eb="6">
      <t>カモク</t>
    </rPh>
    <rPh sb="6" eb="7">
      <t>メイ</t>
    </rPh>
    <phoneticPr fontId="1"/>
  </si>
  <si>
    <t>選</t>
    <phoneticPr fontId="1"/>
  </si>
  <si>
    <t>非卒業要件</t>
    <rPh sb="0" eb="1">
      <t>ヒ</t>
    </rPh>
    <rPh sb="1" eb="3">
      <t>ソツギョウ</t>
    </rPh>
    <rPh sb="3" eb="5">
      <t>ヨウケン</t>
    </rPh>
    <phoneticPr fontId="1"/>
  </si>
  <si>
    <t>総単位数</t>
    <rPh sb="0" eb="1">
      <t>ソウ</t>
    </rPh>
    <rPh sb="1" eb="3">
      <t>タンイ</t>
    </rPh>
    <phoneticPr fontId="1"/>
  </si>
  <si>
    <t>第二外国語</t>
    <rPh sb="0" eb="2">
      <t>ダイニ</t>
    </rPh>
    <rPh sb="2" eb="5">
      <t>ガイコクゴ</t>
    </rPh>
    <phoneticPr fontId="1"/>
  </si>
  <si>
    <t>データリテラシー</t>
    <phoneticPr fontId="1"/>
  </si>
  <si>
    <t>キャリア・ダイバーシティ</t>
    <phoneticPr fontId="1"/>
  </si>
  <si>
    <t>グローバル</t>
    <phoneticPr fontId="1"/>
  </si>
  <si>
    <t>英語購読演習中級</t>
    <rPh sb="4" eb="6">
      <t>エンシュウ</t>
    </rPh>
    <phoneticPr fontId="1"/>
  </si>
  <si>
    <t>人文社会科学</t>
    <rPh sb="0" eb="2">
      <t>ジンブン</t>
    </rPh>
    <rPh sb="2" eb="4">
      <t>シャカイ</t>
    </rPh>
    <rPh sb="4" eb="6">
      <t>カガク</t>
    </rPh>
    <phoneticPr fontId="1"/>
  </si>
  <si>
    <r>
      <t>発電工学(</t>
    </r>
    <r>
      <rPr>
        <sz val="11"/>
        <color rgb="FFFF0000"/>
        <rFont val="Meiryo UI"/>
        <family val="3"/>
        <charset val="128"/>
      </rPr>
      <t>非卒業要件</t>
    </r>
    <r>
      <rPr>
        <sz val="11"/>
        <rFont val="Meiryo UI"/>
        <family val="3"/>
        <charset val="128"/>
      </rPr>
      <t>)</t>
    </r>
    <rPh sb="0" eb="2">
      <t>ハツデン</t>
    </rPh>
    <rPh sb="2" eb="4">
      <t>コウガク</t>
    </rPh>
    <rPh sb="5" eb="6">
      <t>ヒ</t>
    </rPh>
    <rPh sb="6" eb="8">
      <t>ソツギョウ</t>
    </rPh>
    <rPh sb="8" eb="10">
      <t>ヨウケン</t>
    </rPh>
    <phoneticPr fontId="1"/>
  </si>
  <si>
    <t>コース長の認可を要す</t>
    <rPh sb="3" eb="4">
      <t>チョウ</t>
    </rPh>
    <rPh sb="5" eb="7">
      <t>ニンカ</t>
    </rPh>
    <rPh sb="8" eb="9">
      <t>ヨウ</t>
    </rPh>
    <phoneticPr fontId="1"/>
  </si>
  <si>
    <t>卒研配属に要する単位数</t>
    <rPh sb="0" eb="2">
      <t>ソツケン</t>
    </rPh>
    <rPh sb="2" eb="4">
      <t>ハイゾク</t>
    </rPh>
    <rPh sb="5" eb="6">
      <t>ヨウ</t>
    </rPh>
    <rPh sb="8" eb="10">
      <t>タンイ</t>
    </rPh>
    <rPh sb="10" eb="11">
      <t>スウ</t>
    </rPh>
    <phoneticPr fontId="1"/>
  </si>
  <si>
    <t>融合・自由</t>
    <rPh sb="3" eb="5">
      <t>ジユウ</t>
    </rPh>
    <phoneticPr fontId="1"/>
  </si>
  <si>
    <t>融合・自由</t>
    <rPh sb="0" eb="2">
      <t>ユウゴウ</t>
    </rPh>
    <rPh sb="3" eb="5">
      <t>ジユウ</t>
    </rPh>
    <phoneticPr fontId="1"/>
  </si>
  <si>
    <t>卒研登録に要する単位数</t>
    <rPh sb="0" eb="2">
      <t>ソツケン</t>
    </rPh>
    <rPh sb="2" eb="4">
      <t>トウロク</t>
    </rPh>
    <rPh sb="5" eb="6">
      <t>ヨウ</t>
    </rPh>
    <rPh sb="8" eb="11">
      <t>タンイスウ</t>
    </rPh>
    <phoneticPr fontId="1"/>
  </si>
  <si>
    <t>科目名を記入</t>
    <phoneticPr fontId="1"/>
  </si>
  <si>
    <t>取得</t>
    <rPh sb="0" eb="2">
      <t>シュトク</t>
    </rPh>
    <phoneticPr fontId="1"/>
  </si>
  <si>
    <r>
      <t>電気電子工学基礎(</t>
    </r>
    <r>
      <rPr>
        <sz val="11"/>
        <color rgb="FFFF0000"/>
        <rFont val="Meiryo UI"/>
        <family val="3"/>
        <charset val="128"/>
      </rPr>
      <t>非卒業要件</t>
    </r>
    <r>
      <rPr>
        <sz val="11"/>
        <rFont val="Meiryo UI"/>
        <family val="3"/>
        <charset val="128"/>
      </rPr>
      <t>)</t>
    </r>
    <rPh sb="0" eb="2">
      <t>デンキ</t>
    </rPh>
    <rPh sb="2" eb="4">
      <t>デンシ</t>
    </rPh>
    <rPh sb="4" eb="6">
      <t>コウガク</t>
    </rPh>
    <rPh sb="6" eb="8">
      <t>キソ</t>
    </rPh>
    <rPh sb="9" eb="10">
      <t>ヒ</t>
    </rPh>
    <rPh sb="10" eb="12">
      <t>ソツギョウ</t>
    </rPh>
    <rPh sb="12" eb="14">
      <t>ヨウケン</t>
    </rPh>
    <phoneticPr fontId="1"/>
  </si>
  <si>
    <t>科目名を記入 (電気・電情以外のコース専門科目)</t>
    <rPh sb="0" eb="2">
      <t>カモク</t>
    </rPh>
    <rPh sb="2" eb="3">
      <t>メイ</t>
    </rPh>
    <rPh sb="4" eb="6">
      <t>キニュウ</t>
    </rPh>
    <rPh sb="8" eb="10">
      <t>デンキ</t>
    </rPh>
    <rPh sb="11" eb="13">
      <t>デンジョウ</t>
    </rPh>
    <rPh sb="13" eb="15">
      <t>イガイ</t>
    </rPh>
    <rPh sb="19" eb="21">
      <t>センモン</t>
    </rPh>
    <rPh sb="21" eb="23">
      <t>カモク</t>
    </rPh>
    <phoneticPr fontId="1"/>
  </si>
  <si>
    <r>
      <t>(</t>
    </r>
    <r>
      <rPr>
        <sz val="11"/>
        <color rgb="FFFF0000"/>
        <rFont val="Meiryo UI"/>
        <family val="3"/>
        <charset val="128"/>
      </rPr>
      <t>融合・自由科目合わせて、卒業要件には6単位まで</t>
    </r>
    <r>
      <rPr>
        <sz val="11"/>
        <rFont val="Meiryo UI"/>
        <family val="3"/>
        <charset val="128"/>
      </rPr>
      <t>)</t>
    </r>
    <rPh sb="1" eb="3">
      <t>ユウゴウ</t>
    </rPh>
    <rPh sb="4" eb="6">
      <t>ジユウ</t>
    </rPh>
    <rPh sb="6" eb="8">
      <t>カモク</t>
    </rPh>
    <rPh sb="8" eb="9">
      <t>ア</t>
    </rPh>
    <phoneticPr fontId="1"/>
  </si>
  <si>
    <r>
      <t>(</t>
    </r>
    <r>
      <rPr>
        <sz val="11"/>
        <color rgb="FFFF0000"/>
        <rFont val="Meiryo UI"/>
        <family val="3"/>
        <charset val="128"/>
      </rPr>
      <t>上記以外は卒業要件に含まれない</t>
    </r>
    <r>
      <rPr>
        <sz val="11"/>
        <rFont val="Meiryo UI"/>
        <family val="3"/>
        <charset val="128"/>
      </rPr>
      <t>)</t>
    </r>
    <rPh sb="1" eb="3">
      <t>ジョウキ</t>
    </rPh>
    <rPh sb="3" eb="5">
      <t>イガイ</t>
    </rPh>
    <rPh sb="6" eb="8">
      <t>ソツギョウ</t>
    </rPh>
    <rPh sb="8" eb="10">
      <t>ヨウケン</t>
    </rPh>
    <rPh sb="11" eb="12">
      <t>フク</t>
    </rPh>
    <phoneticPr fontId="1"/>
  </si>
  <si>
    <r>
      <t>(</t>
    </r>
    <r>
      <rPr>
        <sz val="11"/>
        <color rgb="FFFF0000"/>
        <rFont val="Meiryo UI"/>
        <family val="3"/>
        <charset val="128"/>
      </rPr>
      <t>2単位まで卒業要件に含まれる</t>
    </r>
    <r>
      <rPr>
        <sz val="11"/>
        <rFont val="Meiryo UI"/>
        <family val="3"/>
        <charset val="128"/>
      </rPr>
      <t>)</t>
    </r>
    <rPh sb="6" eb="8">
      <t>ソツギョウ</t>
    </rPh>
    <rPh sb="8" eb="10">
      <t>ヨウケン</t>
    </rPh>
    <rPh sb="11" eb="12">
      <t>フク</t>
    </rPh>
    <phoneticPr fontId="1"/>
  </si>
  <si>
    <r>
      <t>(</t>
    </r>
    <r>
      <rPr>
        <sz val="11"/>
        <color rgb="FFFF0000"/>
        <rFont val="Meiryo UI"/>
        <family val="3"/>
        <charset val="128"/>
      </rPr>
      <t>2単位まで卒業要件に含まれる</t>
    </r>
    <r>
      <rPr>
        <sz val="11"/>
        <rFont val="Meiryo UI"/>
        <family val="3"/>
        <charset val="128"/>
      </rPr>
      <t>)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</si>
</sst>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11"/>
      <color theme="1"/>
      <name val="Meiryo UI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1"/>
      <name val="Meiryo UI"/>
      <family val="3"/>
      <charset val="128"/>
    </font>
    <font>
      <sz val="11"/>
      <name val="ＭＳ Ｐゴシック"/>
      <family val="2"/>
      <charset val="128"/>
      <scheme val="minor"/>
    </font>
    <font>
      <sz val="11"/>
      <color theme="0" tint="-0.499984740745262"/>
      <name val="Meiryo UI"/>
      <family val="3"/>
      <charset val="128"/>
    </font>
    <font>
      <sz val="11"/>
      <color theme="1"/>
      <name val="ＭＳ Ｐゴシック"/>
      <family val="2"/>
      <charset val="128"/>
    </font>
    <font>
      <sz val="11"/>
      <color rgb="FFFF0000"/>
      <name val="Meiryo UI"/>
      <family val="3"/>
      <charset val="128"/>
    </font>
    <font>
      <sz val="9"/>
      <name val="Meiryo UI"/>
      <family val="3"/>
      <charset val="128"/>
    </font>
    <font>
      <sz val="10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</borders>
  <cellStyleXfs count="1">
    <xf numFmtId="0" fontId="0" fillId="0" borderId="0">
      <alignment vertical="center"/>
    </xf>
  </cellStyleXfs>
  <cellXfs count="18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hidden="1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horizontal="right" vertical="center"/>
    </xf>
    <xf numFmtId="0" fontId="6" fillId="0" borderId="0" xfId="0" applyFont="1" applyProtection="1">
      <alignment vertical="center"/>
      <protection hidden="1"/>
    </xf>
    <xf numFmtId="0" fontId="7" fillId="0" borderId="0" xfId="0" applyFont="1">
      <alignment vertical="center"/>
    </xf>
    <xf numFmtId="0" fontId="5" fillId="0" borderId="0" xfId="0" applyFont="1" applyFill="1" applyProtection="1">
      <alignment vertical="center"/>
    </xf>
    <xf numFmtId="0" fontId="5" fillId="0" borderId="0" xfId="0" applyFont="1" applyFill="1" applyAlignment="1" applyProtection="1">
      <alignment horizontal="right" vertical="center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>
      <alignment vertical="center"/>
    </xf>
    <xf numFmtId="0" fontId="8" fillId="0" borderId="9" xfId="0" applyFont="1" applyBorder="1" applyProtection="1">
      <alignment vertical="center"/>
    </xf>
    <xf numFmtId="0" fontId="8" fillId="0" borderId="0" xfId="0" applyFont="1" applyBorder="1" applyProtection="1">
      <alignment vertical="center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9" fillId="0" borderId="0" xfId="0" applyFont="1" applyBorder="1">
      <alignment vertical="center"/>
    </xf>
    <xf numFmtId="0" fontId="10" fillId="0" borderId="0" xfId="0" applyFont="1" applyBorder="1" applyProtection="1">
      <alignment vertical="center"/>
      <protection locked="0"/>
    </xf>
    <xf numFmtId="0" fontId="11" fillId="0" borderId="0" xfId="0" applyFont="1">
      <alignment vertical="center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9" fillId="0" borderId="25" xfId="0" applyFont="1" applyBorder="1">
      <alignment vertical="center"/>
    </xf>
    <xf numFmtId="0" fontId="8" fillId="0" borderId="24" xfId="0" applyFont="1" applyBorder="1" applyProtection="1">
      <alignment vertical="center"/>
    </xf>
    <xf numFmtId="0" fontId="8" fillId="0" borderId="25" xfId="0" applyFont="1" applyBorder="1" applyProtection="1">
      <alignment vertical="center"/>
    </xf>
    <xf numFmtId="0" fontId="10" fillId="0" borderId="22" xfId="0" applyFont="1" applyBorder="1" applyProtection="1">
      <alignment vertical="center"/>
      <protection locked="0"/>
    </xf>
    <xf numFmtId="0" fontId="9" fillId="0" borderId="22" xfId="0" applyFont="1" applyBorder="1">
      <alignment vertical="center"/>
    </xf>
    <xf numFmtId="0" fontId="3" fillId="0" borderId="32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0" fillId="0" borderId="22" xfId="0" applyBorder="1">
      <alignment vertical="center"/>
    </xf>
    <xf numFmtId="0" fontId="3" fillId="0" borderId="0" xfId="0" applyFont="1" applyAlignment="1">
      <alignment horizontal="right" vertical="center"/>
    </xf>
    <xf numFmtId="0" fontId="10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Protection="1">
      <alignment vertical="center"/>
    </xf>
    <xf numFmtId="0" fontId="3" fillId="2" borderId="0" xfId="0" applyFont="1" applyFill="1" applyProtection="1">
      <alignment vertical="center"/>
    </xf>
    <xf numFmtId="0" fontId="3" fillId="0" borderId="0" xfId="0" applyFont="1" applyFill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0" fillId="0" borderId="0" xfId="0" applyProtection="1">
      <alignment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16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3" borderId="0" xfId="0" applyFont="1" applyFill="1" applyProtection="1">
      <alignment vertical="center"/>
    </xf>
    <xf numFmtId="0" fontId="3" fillId="3" borderId="0" xfId="0" applyFont="1" applyFill="1" applyAlignment="1" applyProtection="1">
      <alignment horizontal="right" vertical="center"/>
    </xf>
    <xf numFmtId="0" fontId="3" fillId="3" borderId="0" xfId="0" applyFont="1" applyFill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center" vertical="center"/>
    </xf>
    <xf numFmtId="0" fontId="3" fillId="3" borderId="20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center"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3" fillId="6" borderId="0" xfId="0" applyFont="1" applyFill="1" applyProtection="1">
      <alignment vertical="center"/>
    </xf>
    <xf numFmtId="0" fontId="3" fillId="6" borderId="0" xfId="0" applyFont="1" applyFill="1" applyAlignment="1" applyProtection="1">
      <alignment horizontal="right" vertical="center"/>
    </xf>
    <xf numFmtId="0" fontId="3" fillId="6" borderId="0" xfId="0" applyFont="1" applyFill="1" applyAlignment="1" applyProtection="1">
      <alignment horizontal="center" vertical="center"/>
    </xf>
    <xf numFmtId="0" fontId="3" fillId="6" borderId="4" xfId="0" applyFont="1" applyFill="1" applyBorder="1" applyAlignment="1" applyProtection="1">
      <alignment horizontal="center" vertical="center"/>
    </xf>
    <xf numFmtId="0" fontId="3" fillId="6" borderId="0" xfId="0" applyFont="1" applyFill="1" applyBorder="1" applyAlignment="1" applyProtection="1">
      <alignment horizontal="center" vertical="center"/>
    </xf>
    <xf numFmtId="0" fontId="3" fillId="6" borderId="20" xfId="0" applyFont="1" applyFill="1" applyBorder="1" applyAlignment="1" applyProtection="1">
      <alignment horizontal="center" vertical="center"/>
    </xf>
    <xf numFmtId="0" fontId="3" fillId="6" borderId="5" xfId="0" applyFont="1" applyFill="1" applyBorder="1" applyAlignment="1" applyProtection="1">
      <alignment horizontal="center" vertical="center"/>
    </xf>
    <xf numFmtId="0" fontId="3" fillId="6" borderId="16" xfId="0" applyFont="1" applyFill="1" applyBorder="1" applyAlignment="1" applyProtection="1">
      <alignment horizontal="center" vertical="center"/>
    </xf>
    <xf numFmtId="0" fontId="3" fillId="6" borderId="17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right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20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/>
    </xf>
    <xf numFmtId="0" fontId="3" fillId="0" borderId="17" xfId="0" applyFont="1" applyFill="1" applyBorder="1" applyAlignment="1" applyProtection="1">
      <alignment horizontal="center" vertical="center"/>
    </xf>
    <xf numFmtId="0" fontId="3" fillId="5" borderId="0" xfId="0" applyFont="1" applyFill="1" applyProtection="1">
      <alignment vertical="center"/>
    </xf>
    <xf numFmtId="0" fontId="3" fillId="5" borderId="0" xfId="0" applyFont="1" applyFill="1" applyAlignment="1" applyProtection="1">
      <alignment horizontal="right" vertical="center"/>
    </xf>
    <xf numFmtId="0" fontId="3" fillId="5" borderId="0" xfId="0" applyFont="1" applyFill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horizontal="center" vertical="center"/>
    </xf>
    <xf numFmtId="0" fontId="3" fillId="5" borderId="20" xfId="0" applyFont="1" applyFill="1" applyBorder="1" applyAlignment="1" applyProtection="1">
      <alignment horizontal="center" vertical="center"/>
    </xf>
    <xf numFmtId="0" fontId="3" fillId="5" borderId="5" xfId="0" applyFont="1" applyFill="1" applyBorder="1" applyAlignment="1" applyProtection="1">
      <alignment horizontal="center" vertical="center"/>
    </xf>
    <xf numFmtId="0" fontId="3" fillId="5" borderId="16" xfId="0" applyFont="1" applyFill="1" applyBorder="1" applyAlignment="1" applyProtection="1">
      <alignment horizontal="center" vertical="center"/>
    </xf>
    <xf numFmtId="0" fontId="3" fillId="5" borderId="17" xfId="0" applyFont="1" applyFill="1" applyBorder="1" applyAlignment="1" applyProtection="1">
      <alignment horizontal="center" vertical="center"/>
    </xf>
    <xf numFmtId="0" fontId="3" fillId="4" borderId="0" xfId="0" applyFont="1" applyFill="1" applyProtection="1">
      <alignment vertical="center"/>
    </xf>
    <xf numFmtId="0" fontId="3" fillId="4" borderId="0" xfId="0" applyFont="1" applyFill="1" applyAlignment="1" applyProtection="1">
      <alignment horizontal="right" vertical="center"/>
    </xf>
    <xf numFmtId="0" fontId="3" fillId="4" borderId="0" xfId="0" applyFont="1" applyFill="1" applyAlignment="1" applyProtection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center" vertical="center"/>
    </xf>
    <xf numFmtId="0" fontId="3" fillId="4" borderId="20" xfId="0" applyFont="1" applyFill="1" applyBorder="1" applyAlignment="1" applyProtection="1">
      <alignment horizontal="center" vertical="center"/>
    </xf>
    <xf numFmtId="0" fontId="3" fillId="4" borderId="5" xfId="0" applyFont="1" applyFill="1" applyBorder="1" applyAlignment="1" applyProtection="1">
      <alignment horizontal="center" vertical="center"/>
    </xf>
    <xf numFmtId="0" fontId="3" fillId="4" borderId="16" xfId="0" applyFont="1" applyFill="1" applyBorder="1" applyAlignment="1" applyProtection="1">
      <alignment horizontal="center" vertical="center"/>
    </xf>
    <xf numFmtId="0" fontId="3" fillId="4" borderId="17" xfId="0" applyFont="1" applyFill="1" applyBorder="1" applyAlignment="1" applyProtection="1">
      <alignment horizontal="center" vertical="center"/>
    </xf>
    <xf numFmtId="176" fontId="3" fillId="0" borderId="0" xfId="0" applyNumberFormat="1" applyFont="1" applyAlignment="1" applyProtection="1">
      <alignment horizontal="center" vertical="center"/>
    </xf>
    <xf numFmtId="176" fontId="3" fillId="0" borderId="0" xfId="0" applyNumberFormat="1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176" fontId="3" fillId="0" borderId="25" xfId="0" applyNumberFormat="1" applyFont="1" applyBorder="1" applyAlignment="1" applyProtection="1">
      <alignment horizontal="center" vertical="center"/>
    </xf>
    <xf numFmtId="0" fontId="3" fillId="0" borderId="30" xfId="0" applyFont="1" applyBorder="1" applyAlignment="1" applyProtection="1">
      <alignment horizontal="center" vertical="center"/>
    </xf>
    <xf numFmtId="176" fontId="3" fillId="0" borderId="19" xfId="0" applyNumberFormat="1" applyFont="1" applyBorder="1" applyAlignment="1" applyProtection="1">
      <alignment horizontal="center" vertical="center"/>
    </xf>
    <xf numFmtId="0" fontId="3" fillId="0" borderId="11" xfId="0" applyFont="1" applyBorder="1" applyProtection="1">
      <alignment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/>
    </xf>
    <xf numFmtId="0" fontId="3" fillId="0" borderId="9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8" fillId="0" borderId="0" xfId="0" applyFont="1" applyProtection="1">
      <alignment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right" vertical="center"/>
    </xf>
    <xf numFmtId="0" fontId="13" fillId="0" borderId="0" xfId="0" applyFont="1" applyBorder="1" applyProtection="1">
      <alignment vertical="center"/>
    </xf>
    <xf numFmtId="0" fontId="3" fillId="0" borderId="21" xfId="0" applyFont="1" applyBorder="1" applyProtection="1">
      <alignment vertical="center"/>
    </xf>
    <xf numFmtId="0" fontId="3" fillId="0" borderId="22" xfId="0" applyFont="1" applyBorder="1" applyProtection="1">
      <alignment vertical="center"/>
    </xf>
    <xf numFmtId="0" fontId="3" fillId="0" borderId="22" xfId="0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right" vertical="center"/>
    </xf>
    <xf numFmtId="0" fontId="8" fillId="0" borderId="22" xfId="0" applyFont="1" applyBorder="1" applyAlignment="1" applyProtection="1">
      <alignment horizontal="center" vertical="center"/>
    </xf>
    <xf numFmtId="0" fontId="8" fillId="0" borderId="21" xfId="0" applyFont="1" applyBorder="1" applyProtection="1">
      <alignment vertical="center"/>
    </xf>
    <xf numFmtId="0" fontId="8" fillId="0" borderId="22" xfId="0" applyFont="1" applyBorder="1" applyProtection="1">
      <alignment vertical="center"/>
    </xf>
    <xf numFmtId="0" fontId="8" fillId="0" borderId="22" xfId="0" applyFont="1" applyBorder="1" applyAlignment="1" applyProtection="1">
      <alignment horizontal="right" vertical="center"/>
    </xf>
    <xf numFmtId="0" fontId="10" fillId="0" borderId="0" xfId="0" applyFont="1" applyBorder="1" applyProtection="1">
      <alignment vertical="center"/>
    </xf>
    <xf numFmtId="0" fontId="8" fillId="0" borderId="25" xfId="0" applyFont="1" applyBorder="1" applyAlignment="1" applyProtection="1">
      <alignment horizontal="center" vertical="center"/>
    </xf>
    <xf numFmtId="0" fontId="8" fillId="0" borderId="25" xfId="0" applyFont="1" applyBorder="1" applyAlignment="1" applyProtection="1">
      <alignment horizontal="right" vertical="center"/>
    </xf>
    <xf numFmtId="0" fontId="8" fillId="0" borderId="19" xfId="0" applyFont="1" applyBorder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Fill="1" applyBorder="1" applyProtection="1">
      <alignment vertical="center"/>
    </xf>
    <xf numFmtId="0" fontId="8" fillId="0" borderId="22" xfId="0" applyFont="1" applyFill="1" applyBorder="1" applyProtection="1">
      <alignment vertical="center"/>
    </xf>
    <xf numFmtId="0" fontId="8" fillId="0" borderId="22" xfId="0" applyFont="1" applyBorder="1" applyAlignment="1" applyProtection="1">
      <alignment horizontal="right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Protection="1">
      <alignment vertical="center"/>
    </xf>
    <xf numFmtId="0" fontId="6" fillId="0" borderId="9" xfId="0" applyFont="1" applyBorder="1" applyProtection="1">
      <alignment vertical="center"/>
    </xf>
    <xf numFmtId="0" fontId="14" fillId="0" borderId="21" xfId="0" applyFont="1" applyBorder="1" applyProtection="1">
      <alignment vertical="center"/>
    </xf>
    <xf numFmtId="0" fontId="12" fillId="0" borderId="0" xfId="0" applyFont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0" fontId="3" fillId="0" borderId="29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12" xfId="0" applyFont="1" applyBorder="1" applyProtection="1">
      <alignment vertical="center"/>
    </xf>
  </cellXfs>
  <cellStyles count="1"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ja-JP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コース専門 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(</a:t>
            </a: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必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  <a:r>
              <a:rPr lang="en-US" altLang="ja-JP" sz="1200" baseline="0">
                <a:latin typeface="Meiryo UI" panose="020B0604030504040204" pitchFamily="50" charset="-128"/>
                <a:ea typeface="Meiryo UI" panose="020B0604030504040204" pitchFamily="50" charset="-128"/>
              </a:rPr>
              <a:t> (</a:t>
            </a: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積算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  <a:endParaRPr lang="ja-JP" altLang="en-US" sz="1200">
              <a:latin typeface="Meiryo UI" panose="020B0604030504040204" pitchFamily="50" charset="-128"/>
              <a:ea typeface="Meiryo UI" panose="020B0604030504040204" pitchFamily="50" charset="-128"/>
            </a:endParaRPr>
          </a:p>
        </c:rich>
      </c:tx>
      <c:layout>
        <c:manualLayout>
          <c:xMode val="edge"/>
          <c:yMode val="edge"/>
          <c:x val="0.15471313515272397"/>
          <c:y val="2.7532596546178199E-2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5534041851325961"/>
          <c:y val="3.2608695652173926E-2"/>
          <c:w val="0.82147766877500972"/>
          <c:h val="0.69252075487846632"/>
        </c:manualLayout>
      </c:layout>
      <c:lineChart>
        <c:grouping val="standard"/>
        <c:varyColors val="0"/>
        <c:ser>
          <c:idx val="1"/>
          <c:order val="0"/>
          <c:tx>
            <c:strRef>
              <c:f>集計!$D$6</c:f>
              <c:strCache>
                <c:ptCount val="1"/>
                <c:pt idx="0">
                  <c:v>取得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集計!$A$25:$A$40</c:f>
              <c:strCache>
                <c:ptCount val="16"/>
                <c:pt idx="0">
                  <c:v>2025前</c:v>
                </c:pt>
                <c:pt idx="1">
                  <c:v>2025後</c:v>
                </c:pt>
                <c:pt idx="2">
                  <c:v>2026前</c:v>
                </c:pt>
                <c:pt idx="3">
                  <c:v>2026後</c:v>
                </c:pt>
                <c:pt idx="4">
                  <c:v>2027前</c:v>
                </c:pt>
                <c:pt idx="5">
                  <c:v>2027後</c:v>
                </c:pt>
                <c:pt idx="6">
                  <c:v>2028前</c:v>
                </c:pt>
                <c:pt idx="7">
                  <c:v>2028後</c:v>
                </c:pt>
                <c:pt idx="8">
                  <c:v>2029前</c:v>
                </c:pt>
                <c:pt idx="9">
                  <c:v>2029後</c:v>
                </c:pt>
                <c:pt idx="10">
                  <c:v>2030前</c:v>
                </c:pt>
                <c:pt idx="11">
                  <c:v>2030後</c:v>
                </c:pt>
                <c:pt idx="12">
                  <c:v>2031前</c:v>
                </c:pt>
                <c:pt idx="13">
                  <c:v>2031後</c:v>
                </c:pt>
                <c:pt idx="14">
                  <c:v>2032前</c:v>
                </c:pt>
                <c:pt idx="15">
                  <c:v>2032後</c:v>
                </c:pt>
              </c:strCache>
            </c:strRef>
          </c:cat>
          <c:val>
            <c:numRef>
              <c:f>集計!$C$25:$C$40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4C-4F51-A8EA-66D41DD3A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118912"/>
        <c:axId val="378119696"/>
      </c:lineChart>
      <c:catAx>
        <c:axId val="378118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8119696"/>
        <c:crosses val="autoZero"/>
        <c:auto val="1"/>
        <c:lblAlgn val="ctr"/>
        <c:lblOffset val="100"/>
        <c:noMultiLvlLbl val="0"/>
      </c:catAx>
      <c:valAx>
        <c:axId val="378119696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solidFill>
            <a:srgbClr val="FFFFFF"/>
          </a:solidFill>
          <a:ln>
            <a:solidFill>
              <a:srgbClr val="D9D9D9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81189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ja-JP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コース専門 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(</a:t>
            </a: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必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) (</a:t>
            </a: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学期毎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  <a:endParaRPr lang="ja-JP" altLang="en-US" sz="1200">
              <a:latin typeface="Meiryo UI" panose="020B0604030504040204" pitchFamily="50" charset="-128"/>
              <a:ea typeface="Meiryo UI" panose="020B0604030504040204" pitchFamily="50" charset="-128"/>
            </a:endParaRPr>
          </a:p>
        </c:rich>
      </c:tx>
      <c:layout>
        <c:manualLayout>
          <c:xMode val="edge"/>
          <c:yMode val="edge"/>
          <c:x val="0.15536954805131695"/>
          <c:y val="6.105470368835476E-3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5383395987950207"/>
          <c:y val="3.2608695652173926E-2"/>
          <c:w val="0.81830376538090077"/>
          <c:h val="0.62424683327627517"/>
        </c:manualLayout>
      </c:layout>
      <c:lineChart>
        <c:grouping val="standard"/>
        <c:varyColors val="0"/>
        <c:ser>
          <c:idx val="1"/>
          <c:order val="0"/>
          <c:tx>
            <c:strRef>
              <c:f>集計!$C$6</c:f>
              <c:strCache>
                <c:ptCount val="1"/>
                <c:pt idx="0">
                  <c:v>登録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  <a:prstDash val="solid"/>
              </a:ln>
              <a:effectLst/>
            </c:spPr>
          </c:marker>
          <c:cat>
            <c:strRef>
              <c:f>集計!$A$7:$A$22</c:f>
              <c:strCache>
                <c:ptCount val="16"/>
                <c:pt idx="0">
                  <c:v>2025前</c:v>
                </c:pt>
                <c:pt idx="1">
                  <c:v>2025後</c:v>
                </c:pt>
                <c:pt idx="2">
                  <c:v>2026前</c:v>
                </c:pt>
                <c:pt idx="3">
                  <c:v>2026後</c:v>
                </c:pt>
                <c:pt idx="4">
                  <c:v>2027前</c:v>
                </c:pt>
                <c:pt idx="5">
                  <c:v>2027後</c:v>
                </c:pt>
                <c:pt idx="6">
                  <c:v>2028前</c:v>
                </c:pt>
                <c:pt idx="7">
                  <c:v>2028後</c:v>
                </c:pt>
                <c:pt idx="8">
                  <c:v>2029前</c:v>
                </c:pt>
                <c:pt idx="9">
                  <c:v>2029後</c:v>
                </c:pt>
                <c:pt idx="10">
                  <c:v>2030前</c:v>
                </c:pt>
                <c:pt idx="11">
                  <c:v>2030後</c:v>
                </c:pt>
                <c:pt idx="12">
                  <c:v>2031前</c:v>
                </c:pt>
                <c:pt idx="13">
                  <c:v>2031後</c:v>
                </c:pt>
                <c:pt idx="14">
                  <c:v>2032前</c:v>
                </c:pt>
                <c:pt idx="15">
                  <c:v>2032後</c:v>
                </c:pt>
              </c:strCache>
            </c:strRef>
          </c:cat>
          <c:val>
            <c:numRef>
              <c:f>集計!$C$7:$C$22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02-442B-B09D-E6A90EEEE79D}"/>
            </c:ext>
          </c:extLst>
        </c:ser>
        <c:ser>
          <c:idx val="2"/>
          <c:order val="1"/>
          <c:tx>
            <c:strRef>
              <c:f>集計!$D$6</c:f>
              <c:strCache>
                <c:ptCount val="1"/>
                <c:pt idx="0">
                  <c:v>取得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  <a:prstDash val="solid"/>
              </a:ln>
              <a:effectLst/>
            </c:spPr>
          </c:marker>
          <c:cat>
            <c:strRef>
              <c:f>集計!$A$7:$A$22</c:f>
              <c:strCache>
                <c:ptCount val="16"/>
                <c:pt idx="0">
                  <c:v>2025前</c:v>
                </c:pt>
                <c:pt idx="1">
                  <c:v>2025後</c:v>
                </c:pt>
                <c:pt idx="2">
                  <c:v>2026前</c:v>
                </c:pt>
                <c:pt idx="3">
                  <c:v>2026後</c:v>
                </c:pt>
                <c:pt idx="4">
                  <c:v>2027前</c:v>
                </c:pt>
                <c:pt idx="5">
                  <c:v>2027後</c:v>
                </c:pt>
                <c:pt idx="6">
                  <c:v>2028前</c:v>
                </c:pt>
                <c:pt idx="7">
                  <c:v>2028後</c:v>
                </c:pt>
                <c:pt idx="8">
                  <c:v>2029前</c:v>
                </c:pt>
                <c:pt idx="9">
                  <c:v>2029後</c:v>
                </c:pt>
                <c:pt idx="10">
                  <c:v>2030前</c:v>
                </c:pt>
                <c:pt idx="11">
                  <c:v>2030後</c:v>
                </c:pt>
                <c:pt idx="12">
                  <c:v>2031前</c:v>
                </c:pt>
                <c:pt idx="13">
                  <c:v>2031後</c:v>
                </c:pt>
                <c:pt idx="14">
                  <c:v>2032前</c:v>
                </c:pt>
                <c:pt idx="15">
                  <c:v>2032後</c:v>
                </c:pt>
              </c:strCache>
            </c:strRef>
          </c:cat>
          <c:val>
            <c:numRef>
              <c:f>集計!$D$7:$D$22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02-442B-B09D-E6A90EEEE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121264"/>
        <c:axId val="379521040"/>
      </c:lineChart>
      <c:catAx>
        <c:axId val="378121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9521040"/>
        <c:crosses val="autoZero"/>
        <c:auto val="1"/>
        <c:lblAlgn val="ctr"/>
        <c:lblOffset val="100"/>
        <c:noMultiLvlLbl val="0"/>
      </c:catAx>
      <c:valAx>
        <c:axId val="379521040"/>
        <c:scaling>
          <c:orientation val="minMax"/>
          <c:max val="1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8121264"/>
        <c:crosses val="autoZero"/>
        <c:crossBetween val="between"/>
        <c:majorUnit val="5"/>
      </c:valAx>
      <c:dTable>
        <c:showHorzBorder val="1"/>
        <c:showVertBorder val="1"/>
        <c:showOutline val="1"/>
        <c:showKeys val="1"/>
        <c:spPr>
          <a:solidFill>
            <a:srgbClr val="FFFFFF"/>
          </a:solidFill>
          <a:ln w="9525" cap="flat" cmpd="sng" algn="ctr">
            <a:solidFill>
              <a:srgbClr val="D9D9D9"/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ja-JP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卒研登録に必要な単位数 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(</a:t>
            </a: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学期毎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  <a:endParaRPr lang="ja-JP" altLang="en-US" sz="1200">
              <a:latin typeface="Meiryo UI" panose="020B0604030504040204" pitchFamily="50" charset="-128"/>
              <a:ea typeface="Meiryo UI" panose="020B0604030504040204" pitchFamily="50" charset="-128"/>
            </a:endParaRPr>
          </a:p>
        </c:rich>
      </c:tx>
      <c:layout>
        <c:manualLayout>
          <c:xMode val="edge"/>
          <c:yMode val="edge"/>
          <c:x val="0.15413476282936114"/>
          <c:y val="2.8035431465406081E-2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5383395987950207"/>
          <c:y val="3.2608695652173926E-2"/>
          <c:w val="0.81830376538090077"/>
          <c:h val="0.62424683327627517"/>
        </c:manualLayout>
      </c:layout>
      <c:lineChart>
        <c:grouping val="standard"/>
        <c:varyColors val="0"/>
        <c:ser>
          <c:idx val="1"/>
          <c:order val="0"/>
          <c:tx>
            <c:strRef>
              <c:f>集計!$G$6</c:f>
              <c:strCache>
                <c:ptCount val="1"/>
                <c:pt idx="0">
                  <c:v>登録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12700">
                <a:solidFill>
                  <a:schemeClr val="accent6">
                    <a:lumMod val="75000"/>
                  </a:schemeClr>
                </a:solidFill>
                <a:prstDash val="solid"/>
              </a:ln>
              <a:effectLst/>
            </c:spPr>
          </c:marker>
          <c:cat>
            <c:strRef>
              <c:f>集計!$A$7:$A$22</c:f>
              <c:strCache>
                <c:ptCount val="16"/>
                <c:pt idx="0">
                  <c:v>2025前</c:v>
                </c:pt>
                <c:pt idx="1">
                  <c:v>2025後</c:v>
                </c:pt>
                <c:pt idx="2">
                  <c:v>2026前</c:v>
                </c:pt>
                <c:pt idx="3">
                  <c:v>2026後</c:v>
                </c:pt>
                <c:pt idx="4">
                  <c:v>2027前</c:v>
                </c:pt>
                <c:pt idx="5">
                  <c:v>2027後</c:v>
                </c:pt>
                <c:pt idx="6">
                  <c:v>2028前</c:v>
                </c:pt>
                <c:pt idx="7">
                  <c:v>2028後</c:v>
                </c:pt>
                <c:pt idx="8">
                  <c:v>2029前</c:v>
                </c:pt>
                <c:pt idx="9">
                  <c:v>2029後</c:v>
                </c:pt>
                <c:pt idx="10">
                  <c:v>2030前</c:v>
                </c:pt>
                <c:pt idx="11">
                  <c:v>2030後</c:v>
                </c:pt>
                <c:pt idx="12">
                  <c:v>2031前</c:v>
                </c:pt>
                <c:pt idx="13">
                  <c:v>2031後</c:v>
                </c:pt>
                <c:pt idx="14">
                  <c:v>2032前</c:v>
                </c:pt>
                <c:pt idx="15">
                  <c:v>2032後</c:v>
                </c:pt>
              </c:strCache>
            </c:strRef>
          </c:cat>
          <c:val>
            <c:numRef>
              <c:f>集計!$G$7:$G$22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F2-47D3-B2CD-448CE8E18E50}"/>
            </c:ext>
          </c:extLst>
        </c:ser>
        <c:ser>
          <c:idx val="2"/>
          <c:order val="1"/>
          <c:tx>
            <c:strRef>
              <c:f>集計!$H$6</c:f>
              <c:strCache>
                <c:ptCount val="1"/>
                <c:pt idx="0">
                  <c:v>取得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  <a:prstDash val="solid"/>
              </a:ln>
              <a:effectLst/>
            </c:spPr>
          </c:marker>
          <c:cat>
            <c:strRef>
              <c:f>集計!$A$7:$A$22</c:f>
              <c:strCache>
                <c:ptCount val="16"/>
                <c:pt idx="0">
                  <c:v>2025前</c:v>
                </c:pt>
                <c:pt idx="1">
                  <c:v>2025後</c:v>
                </c:pt>
                <c:pt idx="2">
                  <c:v>2026前</c:v>
                </c:pt>
                <c:pt idx="3">
                  <c:v>2026後</c:v>
                </c:pt>
                <c:pt idx="4">
                  <c:v>2027前</c:v>
                </c:pt>
                <c:pt idx="5">
                  <c:v>2027後</c:v>
                </c:pt>
                <c:pt idx="6">
                  <c:v>2028前</c:v>
                </c:pt>
                <c:pt idx="7">
                  <c:v>2028後</c:v>
                </c:pt>
                <c:pt idx="8">
                  <c:v>2029前</c:v>
                </c:pt>
                <c:pt idx="9">
                  <c:v>2029後</c:v>
                </c:pt>
                <c:pt idx="10">
                  <c:v>2030前</c:v>
                </c:pt>
                <c:pt idx="11">
                  <c:v>2030後</c:v>
                </c:pt>
                <c:pt idx="12">
                  <c:v>2031前</c:v>
                </c:pt>
                <c:pt idx="13">
                  <c:v>2031後</c:v>
                </c:pt>
                <c:pt idx="14">
                  <c:v>2032前</c:v>
                </c:pt>
                <c:pt idx="15">
                  <c:v>2032後</c:v>
                </c:pt>
              </c:strCache>
            </c:strRef>
          </c:cat>
          <c:val>
            <c:numRef>
              <c:f>集計!$H$7:$H$22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F2-47D3-B2CD-448CE8E18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121264"/>
        <c:axId val="379521040"/>
      </c:lineChart>
      <c:catAx>
        <c:axId val="378121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9521040"/>
        <c:crosses val="autoZero"/>
        <c:auto val="1"/>
        <c:lblAlgn val="ctr"/>
        <c:lblOffset val="100"/>
        <c:noMultiLvlLbl val="0"/>
      </c:catAx>
      <c:valAx>
        <c:axId val="37952104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812126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solidFill>
            <a:srgbClr val="FFFFFF"/>
          </a:solidFill>
          <a:ln w="9525" cap="flat" cmpd="sng" algn="ctr">
            <a:solidFill>
              <a:srgbClr val="D9D9D9"/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ja-JP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altLang="en-US" sz="1200" b="0" i="0" u="none" strike="noStrike" baseline="0">
                <a:effectLst/>
              </a:rPr>
              <a:t>卒研登録</a:t>
            </a:r>
            <a:r>
              <a:rPr lang="ja-JP" altLang="ja-JP" sz="1200" b="0" i="0" u="none" strike="noStrike" baseline="0">
                <a:effectLst/>
              </a:rPr>
              <a:t>に必要な単位数 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(</a:t>
            </a:r>
            <a:r>
              <a:rPr lang="ja-JP" altLang="en-US" sz="1200">
                <a:latin typeface="Meiryo UI" panose="020B0604030504040204" pitchFamily="50" charset="-128"/>
                <a:ea typeface="Meiryo UI" panose="020B0604030504040204" pitchFamily="50" charset="-128"/>
              </a:rPr>
              <a:t>積算</a:t>
            </a:r>
            <a:r>
              <a:rPr lang="en-US" altLang="ja-JP" sz="1200"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  <a:endParaRPr lang="ja-JP" altLang="en-US" sz="1200">
              <a:latin typeface="Meiryo UI" panose="020B0604030504040204" pitchFamily="50" charset="-128"/>
              <a:ea typeface="Meiryo UI" panose="020B0604030504040204" pitchFamily="50" charset="-128"/>
            </a:endParaRPr>
          </a:p>
        </c:rich>
      </c:tx>
      <c:layout>
        <c:manualLayout>
          <c:xMode val="edge"/>
          <c:yMode val="edge"/>
          <c:x val="0.15694759361559393"/>
          <c:y val="4.981881249878635E-2"/>
        </c:manualLayout>
      </c:layout>
      <c:overlay val="0"/>
      <c:spPr>
        <a:solidFill>
          <a:schemeClr val="bg1"/>
        </a:solidFill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ja-JP"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5534041851325961"/>
          <c:y val="3.2608695652173926E-2"/>
          <c:w val="0.82147766877500972"/>
          <c:h val="0.69252075487846632"/>
        </c:manualLayout>
      </c:layout>
      <c:lineChart>
        <c:grouping val="standard"/>
        <c:varyColors val="0"/>
        <c:ser>
          <c:idx val="1"/>
          <c:order val="0"/>
          <c:tx>
            <c:strRef>
              <c:f>集計!$D$6</c:f>
              <c:strCache>
                <c:ptCount val="1"/>
                <c:pt idx="0">
                  <c:v>取得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  <a:prstDash val="solid"/>
              </a:ln>
              <a:effectLst/>
            </c:spPr>
          </c:marker>
          <c:cat>
            <c:strRef>
              <c:f>集計!$A$25:$A$40</c:f>
              <c:strCache>
                <c:ptCount val="16"/>
                <c:pt idx="0">
                  <c:v>2025前</c:v>
                </c:pt>
                <c:pt idx="1">
                  <c:v>2025後</c:v>
                </c:pt>
                <c:pt idx="2">
                  <c:v>2026前</c:v>
                </c:pt>
                <c:pt idx="3">
                  <c:v>2026後</c:v>
                </c:pt>
                <c:pt idx="4">
                  <c:v>2027前</c:v>
                </c:pt>
                <c:pt idx="5">
                  <c:v>2027後</c:v>
                </c:pt>
                <c:pt idx="6">
                  <c:v>2028前</c:v>
                </c:pt>
                <c:pt idx="7">
                  <c:v>2028後</c:v>
                </c:pt>
                <c:pt idx="8">
                  <c:v>2029前</c:v>
                </c:pt>
                <c:pt idx="9">
                  <c:v>2029後</c:v>
                </c:pt>
                <c:pt idx="10">
                  <c:v>2030前</c:v>
                </c:pt>
                <c:pt idx="11">
                  <c:v>2030後</c:v>
                </c:pt>
                <c:pt idx="12">
                  <c:v>2031前</c:v>
                </c:pt>
                <c:pt idx="13">
                  <c:v>2031後</c:v>
                </c:pt>
                <c:pt idx="14">
                  <c:v>2032前</c:v>
                </c:pt>
                <c:pt idx="15">
                  <c:v>2032後</c:v>
                </c:pt>
              </c:strCache>
            </c:strRef>
          </c:cat>
          <c:val>
            <c:numRef>
              <c:f>集計!$G$25:$G$40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DB-4E5C-87EF-CB83A7B12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118912"/>
        <c:axId val="378119696"/>
      </c:lineChart>
      <c:catAx>
        <c:axId val="378118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8119696"/>
        <c:crosses val="autoZero"/>
        <c:auto val="1"/>
        <c:lblAlgn val="ctr"/>
        <c:lblOffset val="100"/>
        <c:noMultiLvlLbl val="0"/>
      </c:catAx>
      <c:valAx>
        <c:axId val="378119696"/>
        <c:scaling>
          <c:orientation val="minMax"/>
          <c:max val="14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solidFill>
            <a:srgbClr val="FFFFFF"/>
          </a:solidFill>
          <a:ln>
            <a:solidFill>
              <a:srgbClr val="D9D9D9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81189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lang="ja-JP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82826</xdr:rowOff>
    </xdr:from>
    <xdr:to>
      <xdr:col>9</xdr:col>
      <xdr:colOff>91440</xdr:colOff>
      <xdr:row>34</xdr:row>
      <xdr:rowOff>61291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5AB54B9-1F33-4337-B318-451FF3DA829C}"/>
            </a:ext>
            <a:ext uri="{147F2762-F138-4A5C-976F-8EAC2B608ADB}">
              <a16:predDERef xmlns:a16="http://schemas.microsoft.com/office/drawing/2014/main" pred="{163D5F10-D4B2-4FE4-A941-39788CA1E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82826</xdr:rowOff>
    </xdr:from>
    <xdr:to>
      <xdr:col>9</xdr:col>
      <xdr:colOff>83820</xdr:colOff>
      <xdr:row>17</xdr:row>
      <xdr:rowOff>61292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3B08A9F6-3387-46CB-9FAE-DD169F40CD4A}"/>
            </a:ext>
            <a:ext uri="{147F2762-F138-4A5C-976F-8EAC2B608ADB}">
              <a16:predDERef xmlns:a16="http://schemas.microsoft.com/office/drawing/2014/main" pred="{2B423498-7A1A-43C8-A652-E3749784D1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104775</xdr:colOff>
      <xdr:row>0</xdr:row>
      <xdr:rowOff>82826</xdr:rowOff>
    </xdr:from>
    <xdr:to>
      <xdr:col>18</xdr:col>
      <xdr:colOff>188595</xdr:colOff>
      <xdr:row>17</xdr:row>
      <xdr:rowOff>61292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86480D6B-7CFB-4965-86EE-4DC54BDCE00A}"/>
            </a:ext>
            <a:ext uri="{147F2762-F138-4A5C-976F-8EAC2B608ADB}">
              <a16:predDERef xmlns:a16="http://schemas.microsoft.com/office/drawing/2014/main" pred="{2B423498-7A1A-43C8-A652-E3749784D1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104775</xdr:colOff>
      <xdr:row>17</xdr:row>
      <xdr:rowOff>82826</xdr:rowOff>
    </xdr:from>
    <xdr:to>
      <xdr:col>18</xdr:col>
      <xdr:colOff>196215</xdr:colOff>
      <xdr:row>34</xdr:row>
      <xdr:rowOff>61291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F84FF22B-CFE4-46EB-AFBE-108C81CCDF62}"/>
            </a:ext>
            <a:ext uri="{147F2762-F138-4A5C-976F-8EAC2B608ADB}">
              <a16:predDERef xmlns:a16="http://schemas.microsoft.com/office/drawing/2014/main" pred="{163D5F10-D4B2-4FE4-A941-39788CA1E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0.71881</cdr:x>
      <cdr:y>0.18013</cdr:y>
    </cdr:from>
    <cdr:to>
      <cdr:x>0.9762</cdr:x>
      <cdr:y>0.27224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9BEE008F-7515-4C3E-9EC4-E2727B650E5F}"/>
            </a:ext>
          </a:extLst>
        </cdr:cNvPr>
        <cdr:cNvSpPr txBox="1"/>
      </cdr:nvSpPr>
      <cdr:spPr>
        <a:xfrm xmlns:a="http://schemas.openxmlformats.org/drawingml/2006/main">
          <a:off x="4513088" y="528746"/>
          <a:ext cx="1616042" cy="27037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卒研登録要件 </a:t>
          </a:r>
          <a:r>
            <a:rPr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(23</a:t>
          </a:r>
          <a:r>
            <a:rPr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単位</a:t>
          </a:r>
          <a:r>
            <a:rPr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endParaRPr lang="ja-JP" altLang="en-US" sz="1100">
            <a:latin typeface="Meiryo UI" panose="020B0604030504040204" pitchFamily="50" charset="-128"/>
            <a:ea typeface="Meiryo UI" panose="020B0604030504040204" pitchFamily="50" charset="-128"/>
          </a:endParaRPr>
        </a:p>
      </cdr:txBody>
    </cdr:sp>
  </cdr:relSizeAnchor>
  <cdr:relSizeAnchor xmlns:cdr="http://schemas.openxmlformats.org/drawingml/2006/chartDrawing">
    <cdr:from>
      <cdr:x>0.15853</cdr:x>
      <cdr:y>0.19419</cdr:y>
    </cdr:from>
    <cdr:to>
      <cdr:x>0.97362</cdr:x>
      <cdr:y>0.19419</cdr:y>
    </cdr:to>
    <cdr:cxnSp macro="">
      <cdr:nvCxnSpPr>
        <cdr:cNvPr id="4" name="直線コネクタ 3">
          <a:extLst xmlns:a="http://schemas.openxmlformats.org/drawingml/2006/main">
            <a:ext uri="{FF2B5EF4-FFF2-40B4-BE49-F238E27FC236}">
              <a16:creationId xmlns:a16="http://schemas.microsoft.com/office/drawing/2014/main" id="{2EE1B95E-6D80-4662-9C43-DE743C7BCB90}"/>
            </a:ext>
          </a:extLst>
        </cdr:cNvPr>
        <cdr:cNvCxnSpPr/>
      </cdr:nvCxnSpPr>
      <cdr:spPr>
        <a:xfrm xmlns:a="http://schemas.openxmlformats.org/drawingml/2006/main">
          <a:off x="991302" y="565985"/>
          <a:ext cx="5096665" cy="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0.15663</cdr:x>
      <cdr:y>0.2275</cdr:y>
    </cdr:from>
    <cdr:to>
      <cdr:x>0.9778</cdr:x>
      <cdr:y>0.2275</cdr:y>
    </cdr:to>
    <cdr:cxnSp macro="">
      <cdr:nvCxnSpPr>
        <cdr:cNvPr id="3" name="直線コネクタ 2">
          <a:extLst xmlns:a="http://schemas.openxmlformats.org/drawingml/2006/main">
            <a:ext uri="{FF2B5EF4-FFF2-40B4-BE49-F238E27FC236}">
              <a16:creationId xmlns:a16="http://schemas.microsoft.com/office/drawing/2014/main" id="{64F72BAC-63C2-497C-8AAD-F61E9000056E}"/>
            </a:ext>
          </a:extLst>
        </cdr:cNvPr>
        <cdr:cNvCxnSpPr/>
      </cdr:nvCxnSpPr>
      <cdr:spPr>
        <a:xfrm xmlns:a="http://schemas.openxmlformats.org/drawingml/2006/main">
          <a:off x="983409" y="667785"/>
          <a:ext cx="5155755" cy="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0.69778</cdr:x>
      <cdr:y>0.11438</cdr:y>
    </cdr:from>
    <cdr:to>
      <cdr:x>0.97271</cdr:x>
      <cdr:y>0.20425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968DB92-A462-4CA8-A0FC-1A4830C0A524}"/>
            </a:ext>
          </a:extLst>
        </cdr:cNvPr>
        <cdr:cNvSpPr txBox="1"/>
      </cdr:nvSpPr>
      <cdr:spPr>
        <a:xfrm xmlns:a="http://schemas.openxmlformats.org/drawingml/2006/main">
          <a:off x="4381073" y="335746"/>
          <a:ext cx="1726108" cy="2638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卒研登録要件 </a:t>
          </a:r>
          <a:r>
            <a:rPr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(100</a:t>
          </a:r>
          <a:r>
            <a:rPr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単位</a:t>
          </a:r>
          <a:r>
            <a:rPr lang="en-US" altLang="ja-JP" sz="1100">
              <a:latin typeface="Meiryo UI" panose="020B0604030504040204" pitchFamily="50" charset="-128"/>
              <a:ea typeface="Meiryo UI" panose="020B0604030504040204" pitchFamily="50" charset="-128"/>
            </a:rPr>
            <a:t>)</a:t>
          </a:r>
          <a:endParaRPr lang="ja-JP" altLang="en-US" sz="1100">
            <a:latin typeface="Meiryo UI" panose="020B0604030504040204" pitchFamily="50" charset="-128"/>
            <a:ea typeface="Meiryo UI" panose="020B0604030504040204" pitchFamily="50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H18"/>
  <sheetViews>
    <sheetView workbookViewId="0">
      <selection activeCell="A15" sqref="A15"/>
    </sheetView>
  </sheetViews>
  <sheetFormatPr defaultRowHeight="13.5" x14ac:dyDescent="0.15"/>
  <cols>
    <col min="1" max="1" width="11.625" bestFit="1" customWidth="1"/>
    <col min="3" max="3" width="10" bestFit="1" customWidth="1"/>
  </cols>
  <sheetData>
    <row r="4" spans="1:8" x14ac:dyDescent="0.15">
      <c r="A4" s="52" t="s">
        <v>196</v>
      </c>
      <c r="B4" t="s">
        <v>1</v>
      </c>
      <c r="C4" t="s">
        <v>2</v>
      </c>
      <c r="D4" t="s">
        <v>3</v>
      </c>
      <c r="E4" t="s">
        <v>4</v>
      </c>
      <c r="F4">
        <v>7</v>
      </c>
      <c r="G4" t="s">
        <v>5</v>
      </c>
      <c r="H4" t="s">
        <v>156</v>
      </c>
    </row>
    <row r="5" spans="1:8" x14ac:dyDescent="0.15">
      <c r="A5" s="13" t="s">
        <v>193</v>
      </c>
      <c r="B5" t="s">
        <v>6</v>
      </c>
      <c r="C5" t="s">
        <v>7</v>
      </c>
      <c r="D5" t="s">
        <v>8</v>
      </c>
      <c r="E5" t="s">
        <v>9</v>
      </c>
      <c r="F5">
        <v>7</v>
      </c>
      <c r="G5" t="s">
        <v>10</v>
      </c>
    </row>
    <row r="6" spans="1:8" ht="14.25" x14ac:dyDescent="0.15">
      <c r="A6" s="10" t="s">
        <v>15</v>
      </c>
      <c r="C6" t="s">
        <v>11</v>
      </c>
      <c r="D6" t="s">
        <v>138</v>
      </c>
      <c r="G6" t="s">
        <v>12</v>
      </c>
    </row>
    <row r="7" spans="1:8" x14ac:dyDescent="0.15">
      <c r="A7" s="13" t="s">
        <v>75</v>
      </c>
      <c r="C7" t="s">
        <v>13</v>
      </c>
      <c r="G7" t="s">
        <v>14</v>
      </c>
    </row>
    <row r="8" spans="1:8" x14ac:dyDescent="0.15">
      <c r="A8" s="13" t="s">
        <v>211</v>
      </c>
      <c r="C8" t="s">
        <v>16</v>
      </c>
      <c r="G8" t="s">
        <v>17</v>
      </c>
    </row>
    <row r="9" spans="1:8" x14ac:dyDescent="0.15">
      <c r="A9" t="s">
        <v>20</v>
      </c>
      <c r="C9" t="s">
        <v>18</v>
      </c>
    </row>
    <row r="10" spans="1:8" x14ac:dyDescent="0.15">
      <c r="A10" t="s">
        <v>200</v>
      </c>
      <c r="C10" t="s">
        <v>19</v>
      </c>
    </row>
    <row r="11" spans="1:8" x14ac:dyDescent="0.15">
      <c r="C11" t="s">
        <v>21</v>
      </c>
    </row>
    <row r="18" spans="3:3" x14ac:dyDescent="0.15">
      <c r="C18" s="23" t="s">
        <v>152</v>
      </c>
    </row>
  </sheetData>
  <sheetProtection password="CC77" sheet="1" objects="1" scenarios="1"/>
  <phoneticPr fontId="1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4"/>
  <sheetViews>
    <sheetView workbookViewId="0">
      <selection activeCell="H32" sqref="H32"/>
    </sheetView>
  </sheetViews>
  <sheetFormatPr defaultRowHeight="13.5" x14ac:dyDescent="0.15"/>
  <cols>
    <col min="3" max="3" width="5.375" bestFit="1" customWidth="1"/>
    <col min="4" max="4" width="26.625" bestFit="1" customWidth="1"/>
    <col min="5" max="5" width="2.625" bestFit="1" customWidth="1"/>
    <col min="6" max="6" width="17.875" bestFit="1" customWidth="1"/>
    <col min="7" max="7" width="3.625" bestFit="1" customWidth="1"/>
    <col min="8" max="8" width="17.375" bestFit="1" customWidth="1"/>
    <col min="9" max="9" width="3.625" bestFit="1" customWidth="1"/>
    <col min="10" max="10" width="17.375" bestFit="1" customWidth="1"/>
    <col min="11" max="11" width="3.625" bestFit="1" customWidth="1"/>
    <col min="13" max="13" width="3.625" bestFit="1" customWidth="1"/>
    <col min="15" max="15" width="3.625" bestFit="1" customWidth="1"/>
  </cols>
  <sheetData>
    <row r="1" spans="1:15" x14ac:dyDescent="0.15">
      <c r="A1" t="s">
        <v>143</v>
      </c>
    </row>
    <row r="5" spans="1:15" x14ac:dyDescent="0.15">
      <c r="B5" s="1" t="s">
        <v>23</v>
      </c>
      <c r="C5" s="2"/>
      <c r="D5" s="2"/>
      <c r="E5" s="2"/>
      <c r="F5" s="1" t="s">
        <v>24</v>
      </c>
      <c r="G5" s="2"/>
      <c r="H5" s="2"/>
      <c r="I5" s="2"/>
      <c r="J5" s="1" t="s">
        <v>25</v>
      </c>
      <c r="K5" s="2"/>
      <c r="L5" s="2"/>
      <c r="M5" s="2"/>
      <c r="N5" s="1" t="s">
        <v>26</v>
      </c>
      <c r="O5" s="3"/>
    </row>
    <row r="6" spans="1:15" x14ac:dyDescent="0.15">
      <c r="B6" s="4" t="s">
        <v>27</v>
      </c>
      <c r="C6" s="5"/>
      <c r="D6" s="5" t="s">
        <v>28</v>
      </c>
      <c r="E6" s="5"/>
      <c r="F6" s="4" t="s">
        <v>27</v>
      </c>
      <c r="G6" s="5"/>
      <c r="H6" s="5" t="s">
        <v>28</v>
      </c>
      <c r="I6" s="5"/>
      <c r="J6" s="4" t="s">
        <v>27</v>
      </c>
      <c r="K6" s="5"/>
      <c r="L6" s="5" t="s">
        <v>28</v>
      </c>
      <c r="M6" s="5"/>
      <c r="N6" s="4" t="s">
        <v>27</v>
      </c>
      <c r="O6" s="6"/>
    </row>
    <row r="7" spans="1:15" x14ac:dyDescent="0.15">
      <c r="B7" s="4"/>
      <c r="C7" s="5"/>
      <c r="D7" s="5"/>
      <c r="E7" s="5"/>
      <c r="F7" s="4"/>
      <c r="G7" s="5"/>
      <c r="H7" s="5"/>
      <c r="I7" s="5"/>
      <c r="J7" s="4"/>
      <c r="K7" s="5"/>
      <c r="L7" s="5"/>
      <c r="M7" s="5"/>
      <c r="N7" s="4"/>
      <c r="O7" s="6"/>
    </row>
    <row r="8" spans="1:15" x14ac:dyDescent="0.15">
      <c r="B8" s="4"/>
      <c r="C8" s="5"/>
      <c r="D8" s="5" t="s">
        <v>189</v>
      </c>
      <c r="E8" s="5">
        <v>2</v>
      </c>
      <c r="F8" s="4" t="s">
        <v>190</v>
      </c>
      <c r="G8" s="5">
        <v>2</v>
      </c>
      <c r="H8" s="5"/>
      <c r="I8" s="5"/>
      <c r="J8" s="4" t="s">
        <v>88</v>
      </c>
      <c r="K8" s="5">
        <v>2</v>
      </c>
      <c r="L8" s="5"/>
      <c r="M8" s="5"/>
      <c r="N8" s="4"/>
      <c r="O8" s="6"/>
    </row>
    <row r="9" spans="1:15" x14ac:dyDescent="0.15">
      <c r="B9" s="4"/>
      <c r="C9" s="5"/>
      <c r="D9" s="5" t="s">
        <v>29</v>
      </c>
      <c r="E9" s="5">
        <v>2</v>
      </c>
      <c r="F9" s="4" t="s">
        <v>170</v>
      </c>
      <c r="G9" s="5">
        <v>2</v>
      </c>
      <c r="H9" s="5" t="s">
        <v>30</v>
      </c>
      <c r="I9" s="5">
        <v>2</v>
      </c>
      <c r="J9" s="4"/>
      <c r="K9" s="5"/>
      <c r="L9" s="5"/>
      <c r="M9" s="5"/>
      <c r="N9" s="4"/>
      <c r="O9" s="6"/>
    </row>
    <row r="10" spans="1:15" x14ac:dyDescent="0.15">
      <c r="B10" s="4"/>
      <c r="C10" s="5"/>
      <c r="D10" s="5" t="s">
        <v>31</v>
      </c>
      <c r="E10" s="5">
        <v>2</v>
      </c>
      <c r="F10" s="4" t="s">
        <v>32</v>
      </c>
      <c r="G10" s="5">
        <v>2</v>
      </c>
      <c r="H10" s="5" t="s">
        <v>33</v>
      </c>
      <c r="I10" s="5">
        <v>2</v>
      </c>
      <c r="J10" s="4"/>
      <c r="K10" s="5"/>
      <c r="L10" s="5"/>
      <c r="M10" s="5"/>
      <c r="N10" s="4"/>
      <c r="O10" s="6"/>
    </row>
    <row r="11" spans="1:15" x14ac:dyDescent="0.15">
      <c r="B11" s="4"/>
      <c r="C11" s="5"/>
      <c r="D11" s="5" t="s">
        <v>34</v>
      </c>
      <c r="E11" s="5">
        <v>1</v>
      </c>
      <c r="F11" s="4" t="s">
        <v>35</v>
      </c>
      <c r="G11" s="5">
        <v>2</v>
      </c>
      <c r="H11" s="5" t="s">
        <v>36</v>
      </c>
      <c r="I11" s="5">
        <v>2</v>
      </c>
      <c r="J11" s="4"/>
      <c r="K11" s="5"/>
      <c r="L11" s="5"/>
      <c r="M11" s="5"/>
      <c r="N11" s="4"/>
      <c r="O11" s="6"/>
    </row>
    <row r="12" spans="1:15" x14ac:dyDescent="0.15">
      <c r="B12" s="4"/>
      <c r="C12" s="5"/>
      <c r="D12" s="5"/>
      <c r="E12" s="5"/>
      <c r="F12" s="4"/>
      <c r="G12" s="5"/>
      <c r="H12" s="5" t="s">
        <v>37</v>
      </c>
      <c r="I12" s="5">
        <v>2</v>
      </c>
      <c r="J12" s="4"/>
      <c r="K12" s="5"/>
      <c r="L12" s="5"/>
      <c r="M12" s="5"/>
      <c r="N12" s="4"/>
      <c r="O12" s="6"/>
    </row>
    <row r="13" spans="1:15" x14ac:dyDescent="0.15">
      <c r="B13" s="4"/>
      <c r="C13" s="5"/>
      <c r="D13" s="5"/>
      <c r="E13" s="5"/>
      <c r="F13" s="4"/>
      <c r="G13" s="5"/>
      <c r="H13" s="5"/>
      <c r="I13" s="5"/>
      <c r="J13" s="4"/>
      <c r="K13" s="5"/>
      <c r="L13" s="5"/>
      <c r="M13" s="5"/>
      <c r="N13" s="4"/>
      <c r="O13" s="6"/>
    </row>
    <row r="14" spans="1:15" x14ac:dyDescent="0.15">
      <c r="B14" s="4"/>
      <c r="C14" s="5"/>
      <c r="D14" s="5"/>
      <c r="E14" s="5"/>
      <c r="F14" s="4"/>
      <c r="G14" s="5"/>
      <c r="H14" s="5"/>
      <c r="I14" s="5"/>
      <c r="J14" s="4"/>
      <c r="K14" s="5"/>
      <c r="L14" s="5"/>
      <c r="M14" s="5"/>
      <c r="N14" s="4"/>
      <c r="O14" s="6"/>
    </row>
    <row r="15" spans="1:15" x14ac:dyDescent="0.15">
      <c r="B15" s="4"/>
      <c r="C15" s="5"/>
      <c r="D15" s="5"/>
      <c r="E15" s="5"/>
      <c r="F15" s="4"/>
      <c r="G15" s="5"/>
      <c r="H15" s="5"/>
      <c r="I15" s="5"/>
      <c r="J15" s="4"/>
      <c r="K15" s="5"/>
      <c r="L15" s="5"/>
      <c r="M15" s="5"/>
      <c r="N15" s="4"/>
      <c r="O15" s="6"/>
    </row>
    <row r="16" spans="1:15" x14ac:dyDescent="0.15">
      <c r="B16" s="4" t="s">
        <v>38</v>
      </c>
      <c r="C16" s="5">
        <f>SUM(C8:C15)</f>
        <v>0</v>
      </c>
      <c r="D16" s="5"/>
      <c r="E16" s="5">
        <f t="shared" ref="E16:O16" si="0">SUM(E8:E15)</f>
        <v>7</v>
      </c>
      <c r="F16" s="4"/>
      <c r="G16" s="5">
        <f t="shared" si="0"/>
        <v>8</v>
      </c>
      <c r="H16" s="5"/>
      <c r="I16" s="5">
        <f t="shared" si="0"/>
        <v>8</v>
      </c>
      <c r="J16" s="4"/>
      <c r="K16" s="5">
        <f t="shared" si="0"/>
        <v>2</v>
      </c>
      <c r="L16" s="5"/>
      <c r="M16" s="5">
        <f t="shared" si="0"/>
        <v>0</v>
      </c>
      <c r="N16" s="4"/>
      <c r="O16" s="6">
        <f t="shared" si="0"/>
        <v>0</v>
      </c>
    </row>
    <row r="17" spans="2:15" x14ac:dyDescent="0.15">
      <c r="B17" s="7" t="s">
        <v>39</v>
      </c>
      <c r="C17" s="8">
        <v>0</v>
      </c>
      <c r="D17" s="8"/>
      <c r="E17" s="8">
        <f>C17+E16</f>
        <v>7</v>
      </c>
      <c r="F17" s="7"/>
      <c r="G17" s="8">
        <f>E17+G16</f>
        <v>15</v>
      </c>
      <c r="H17" s="8"/>
      <c r="I17" s="8">
        <f>G17+I16</f>
        <v>23</v>
      </c>
      <c r="J17" s="7"/>
      <c r="K17" s="8">
        <f>I17+K16</f>
        <v>25</v>
      </c>
      <c r="L17" s="8"/>
      <c r="M17" s="8">
        <f>K17+M16</f>
        <v>25</v>
      </c>
      <c r="N17" s="7"/>
      <c r="O17" s="9">
        <f>M17+O16</f>
        <v>25</v>
      </c>
    </row>
    <row r="24" spans="2:15" x14ac:dyDescent="0.15">
      <c r="D24" s="23" t="s">
        <v>152</v>
      </c>
    </row>
  </sheetData>
  <sheetProtection password="CC77" sheet="1" objects="1" scenarios="1"/>
  <phoneticPr fontId="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0"/>
  <sheetViews>
    <sheetView workbookViewId="0">
      <selection activeCell="M33" sqref="M33"/>
    </sheetView>
  </sheetViews>
  <sheetFormatPr defaultRowHeight="14.25" x14ac:dyDescent="0.15"/>
  <cols>
    <col min="1" max="1" width="11.75" style="10" bestFit="1" customWidth="1"/>
    <col min="2" max="2" width="10.25" style="10" bestFit="1" customWidth="1"/>
    <col min="3" max="3" width="9.5" style="10" bestFit="1" customWidth="1"/>
    <col min="4" max="4" width="4.75" style="10" bestFit="1" customWidth="1"/>
    <col min="5" max="5" width="5.125" style="10" customWidth="1"/>
    <col min="6" max="6" width="10.25" bestFit="1" customWidth="1"/>
    <col min="7" max="7" width="9.5" bestFit="1" customWidth="1"/>
    <col min="8" max="8" width="4.75" bestFit="1" customWidth="1"/>
  </cols>
  <sheetData>
    <row r="1" spans="1:11" x14ac:dyDescent="0.15">
      <c r="A1" s="20"/>
      <c r="B1" s="20"/>
      <c r="C1" s="20"/>
      <c r="D1" s="20"/>
      <c r="E1" s="20"/>
      <c r="F1" s="20"/>
      <c r="G1" s="20"/>
      <c r="H1" s="20"/>
      <c r="I1" s="19"/>
    </row>
    <row r="2" spans="1:11" x14ac:dyDescent="0.15">
      <c r="A2" s="20" t="s">
        <v>53</v>
      </c>
      <c r="B2" s="20">
        <f>登録・取得状況!B1</f>
        <v>2025</v>
      </c>
      <c r="C2" s="20"/>
      <c r="D2" s="20"/>
      <c r="E2" s="20"/>
      <c r="F2" s="20"/>
      <c r="G2" s="20"/>
      <c r="H2" s="20"/>
      <c r="I2" s="19"/>
    </row>
    <row r="3" spans="1:11" x14ac:dyDescent="0.15">
      <c r="A3" s="20"/>
      <c r="B3" s="20"/>
      <c r="C3" s="20"/>
      <c r="D3" s="20"/>
      <c r="E3" s="20"/>
      <c r="F3" s="20"/>
      <c r="G3" s="20"/>
      <c r="H3" s="20"/>
      <c r="I3" s="19"/>
    </row>
    <row r="4" spans="1:11" x14ac:dyDescent="0.15">
      <c r="A4" s="20" t="s">
        <v>144</v>
      </c>
      <c r="B4" s="20"/>
      <c r="C4" s="20"/>
      <c r="D4" s="20"/>
      <c r="E4" s="20"/>
      <c r="F4" s="20" t="s">
        <v>210</v>
      </c>
      <c r="G4" s="20"/>
      <c r="H4" s="20"/>
      <c r="I4" s="19"/>
    </row>
    <row r="5" spans="1:11" x14ac:dyDescent="0.15">
      <c r="A5" s="20"/>
      <c r="B5" s="20"/>
      <c r="C5" s="20"/>
      <c r="D5" s="20"/>
      <c r="E5" s="20"/>
      <c r="F5" s="20"/>
      <c r="G5" s="20"/>
      <c r="H5" s="20"/>
      <c r="I5" s="19"/>
      <c r="K5" s="23" t="s">
        <v>152</v>
      </c>
    </row>
    <row r="6" spans="1:11" x14ac:dyDescent="0.15">
      <c r="A6" s="21" t="s">
        <v>54</v>
      </c>
      <c r="B6" s="21" t="s">
        <v>55</v>
      </c>
      <c r="C6" s="21" t="s">
        <v>40</v>
      </c>
      <c r="D6" s="21" t="s">
        <v>56</v>
      </c>
      <c r="E6" s="21"/>
      <c r="F6" s="21" t="s">
        <v>55</v>
      </c>
      <c r="G6" s="21" t="s">
        <v>40</v>
      </c>
      <c r="H6" s="21" t="s">
        <v>56</v>
      </c>
      <c r="I6" s="19"/>
    </row>
    <row r="7" spans="1:11" x14ac:dyDescent="0.15">
      <c r="A7" s="21" t="str">
        <f>$B$2+INT((ROW()-入力規制項目!$F$5)/2) &amp; IF(MOD(ROW()-入力規制項目!$F$5,2)=0,"前","後")</f>
        <v>2025前</v>
      </c>
      <c r="B7" s="21">
        <f>履修モデル!$C16</f>
        <v>0</v>
      </c>
      <c r="C7" s="20">
        <f>登録・取得状況!$G$6</f>
        <v>0</v>
      </c>
      <c r="D7" s="20">
        <f>登録・取得状況!$H$6</f>
        <v>0</v>
      </c>
      <c r="E7" s="20"/>
      <c r="F7" s="21">
        <v>20</v>
      </c>
      <c r="G7" s="20">
        <f>登録・取得状況!$G$13</f>
        <v>0</v>
      </c>
      <c r="H7" s="20">
        <f>登録・取得状況!$H$13</f>
        <v>0</v>
      </c>
      <c r="I7" s="19"/>
    </row>
    <row r="8" spans="1:11" x14ac:dyDescent="0.15">
      <c r="A8" s="21" t="str">
        <f>$B$2+INT((ROW()-入力規制項目!$F$5)/2) &amp; IF(MOD(ROW()-入力規制項目!$F$5,2)=0,"前","後")</f>
        <v>2025後</v>
      </c>
      <c r="B8" s="21">
        <f>履修モデル!$E16</f>
        <v>7</v>
      </c>
      <c r="C8" s="20">
        <f>登録・取得状況!$I$6</f>
        <v>0</v>
      </c>
      <c r="D8" s="20">
        <f>登録・取得状況!$J$6</f>
        <v>0</v>
      </c>
      <c r="E8" s="20"/>
      <c r="F8" s="21">
        <v>20</v>
      </c>
      <c r="G8" s="20">
        <f>登録・取得状況!$I$13</f>
        <v>0</v>
      </c>
      <c r="H8" s="20">
        <f>登録・取得状況!$J$13</f>
        <v>0</v>
      </c>
      <c r="I8" s="19"/>
    </row>
    <row r="9" spans="1:11" x14ac:dyDescent="0.15">
      <c r="A9" s="21" t="str">
        <f>$B$2+INT((ROW()-入力規制項目!$F$5)/2) &amp; IF(MOD(ROW()-入力規制項目!$F$5,2)=0,"前","後")</f>
        <v>2026前</v>
      </c>
      <c r="B9" s="21">
        <f>履修モデル!$G16</f>
        <v>8</v>
      </c>
      <c r="C9" s="20">
        <f>登録・取得状況!$K$6</f>
        <v>0</v>
      </c>
      <c r="D9" s="20">
        <f>登録・取得状況!$L$6</f>
        <v>0</v>
      </c>
      <c r="E9" s="20"/>
      <c r="F9" s="21">
        <v>20</v>
      </c>
      <c r="G9" s="20">
        <f>登録・取得状況!$K$13</f>
        <v>0</v>
      </c>
      <c r="H9" s="20">
        <f>登録・取得状況!$L$13</f>
        <v>0</v>
      </c>
      <c r="I9" s="19"/>
    </row>
    <row r="10" spans="1:11" x14ac:dyDescent="0.15">
      <c r="A10" s="21" t="str">
        <f>$B$2+INT((ROW()-入力規制項目!$F$5)/2) &amp; IF(MOD(ROW()-入力規制項目!$F$5,2)=0,"前","後")</f>
        <v>2026後</v>
      </c>
      <c r="B10" s="21">
        <f>履修モデル!$I16</f>
        <v>8</v>
      </c>
      <c r="C10" s="20">
        <f>登録・取得状況!$M$6</f>
        <v>0</v>
      </c>
      <c r="D10" s="20">
        <f>登録・取得状況!$N$6</f>
        <v>0</v>
      </c>
      <c r="E10" s="20"/>
      <c r="F10" s="21">
        <v>20</v>
      </c>
      <c r="G10" s="20">
        <f>登録・取得状況!$M$13</f>
        <v>0</v>
      </c>
      <c r="H10" s="20">
        <f>登録・取得状況!$N$13</f>
        <v>0</v>
      </c>
      <c r="I10" s="19"/>
    </row>
    <row r="11" spans="1:11" x14ac:dyDescent="0.15">
      <c r="A11" s="21" t="str">
        <f>$B$2+INT((ROW()-入力規制項目!$F$5)/2) &amp; IF(MOD(ROW()-入力規制項目!$F$5,2)=0,"前","後")</f>
        <v>2027前</v>
      </c>
      <c r="B11" s="21">
        <f>履修モデル!$K16</f>
        <v>2</v>
      </c>
      <c r="C11" s="20">
        <f>登録・取得状況!$O$6</f>
        <v>0</v>
      </c>
      <c r="D11" s="20">
        <f>登録・取得状況!$P$6</f>
        <v>0</v>
      </c>
      <c r="E11" s="20"/>
      <c r="F11" s="21">
        <v>20</v>
      </c>
      <c r="G11" s="20">
        <f>登録・取得状況!$O$13</f>
        <v>0</v>
      </c>
      <c r="H11" s="20">
        <f>登録・取得状況!$P$13</f>
        <v>0</v>
      </c>
      <c r="I11" s="19"/>
    </row>
    <row r="12" spans="1:11" x14ac:dyDescent="0.15">
      <c r="A12" s="21" t="str">
        <f>$B$2+INT((ROW()-入力規制項目!$F$5)/2) &amp; IF(MOD(ROW()-入力規制項目!$F$5,2)=0,"前","後")</f>
        <v>2027後</v>
      </c>
      <c r="B12" s="21">
        <f>履修モデル!$M16</f>
        <v>0</v>
      </c>
      <c r="C12" s="20">
        <f>登録・取得状況!$Q$6</f>
        <v>0</v>
      </c>
      <c r="D12" s="20">
        <f>登録・取得状況!$R$6</f>
        <v>0</v>
      </c>
      <c r="E12" s="20"/>
      <c r="F12" s="21">
        <v>16</v>
      </c>
      <c r="G12" s="20">
        <f>登録・取得状況!$Q$13</f>
        <v>0</v>
      </c>
      <c r="H12" s="20">
        <f>登録・取得状況!$R$13</f>
        <v>0</v>
      </c>
      <c r="I12" s="19"/>
    </row>
    <row r="13" spans="1:11" x14ac:dyDescent="0.15">
      <c r="A13" s="21" t="str">
        <f>$B$2+INT((ROW()-入力規制項目!$F$5)/2) &amp; IF(MOD(ROW()-入力規制項目!$F$5,2)=0,"前","後")</f>
        <v>2028前</v>
      </c>
      <c r="B13" s="21">
        <f>履修モデル!$O16</f>
        <v>0</v>
      </c>
      <c r="C13" s="20">
        <f>登録・取得状況!$S$6</f>
        <v>0</v>
      </c>
      <c r="D13" s="20">
        <f>登録・取得状況!$T$6</f>
        <v>0</v>
      </c>
      <c r="E13" s="20"/>
      <c r="F13" s="21">
        <v>12</v>
      </c>
      <c r="G13" s="20">
        <f>登録・取得状況!$S$13</f>
        <v>0</v>
      </c>
      <c r="H13" s="20">
        <f>登録・取得状況!$T$13</f>
        <v>0</v>
      </c>
      <c r="I13" s="19"/>
    </row>
    <row r="14" spans="1:11" x14ac:dyDescent="0.15">
      <c r="A14" s="21" t="str">
        <f>$B$2+INT((ROW()-入力規制項目!$F$5)/2) &amp; IF(MOD(ROW()-入力規制項目!$F$5,2)=0,"前","後")</f>
        <v>2028後</v>
      </c>
      <c r="B14" s="21">
        <v>0</v>
      </c>
      <c r="C14" s="20">
        <f>登録・取得状況!$U$6</f>
        <v>0</v>
      </c>
      <c r="D14" s="20">
        <f>登録・取得状況!$V$6</f>
        <v>0</v>
      </c>
      <c r="E14" s="20"/>
      <c r="F14" s="21">
        <v>4</v>
      </c>
      <c r="G14" s="20">
        <f>登録・取得状況!$U$13</f>
        <v>0</v>
      </c>
      <c r="H14" s="20">
        <f>登録・取得状況!$V$13</f>
        <v>0</v>
      </c>
      <c r="I14" s="19"/>
    </row>
    <row r="15" spans="1:11" x14ac:dyDescent="0.15">
      <c r="A15" s="21" t="str">
        <f>$B$2+INT((ROW()-入力規制項目!$F$5)/2) &amp; IF(MOD(ROW()-入力規制項目!$F$5,2)=0,"前","後")</f>
        <v>2029前</v>
      </c>
      <c r="B15" s="21">
        <v>0</v>
      </c>
      <c r="C15" s="20">
        <f>登録・取得状況!$W$6</f>
        <v>0</v>
      </c>
      <c r="D15" s="20">
        <f>登録・取得状況!$X$6</f>
        <v>0</v>
      </c>
      <c r="E15" s="20"/>
      <c r="F15" s="21">
        <v>0</v>
      </c>
      <c r="G15" s="20">
        <f>登録・取得状況!$W$13</f>
        <v>0</v>
      </c>
      <c r="H15" s="20">
        <f>登録・取得状況!$X$13</f>
        <v>0</v>
      </c>
      <c r="I15" s="19"/>
    </row>
    <row r="16" spans="1:11" x14ac:dyDescent="0.15">
      <c r="A16" s="21" t="str">
        <f>$B$2+INT((ROW()-入力規制項目!$F$5)/2) &amp; IF(MOD(ROW()-入力規制項目!$F$5,2)=0,"前","後")</f>
        <v>2029後</v>
      </c>
      <c r="B16" s="21">
        <v>0</v>
      </c>
      <c r="C16" s="20">
        <f>登録・取得状況!$Y$6</f>
        <v>0</v>
      </c>
      <c r="D16" s="20">
        <f>登録・取得状況!$Z$6</f>
        <v>0</v>
      </c>
      <c r="E16" s="20"/>
      <c r="F16" s="21">
        <v>0</v>
      </c>
      <c r="G16" s="20">
        <f>登録・取得状況!$Y$13</f>
        <v>0</v>
      </c>
      <c r="H16" s="20">
        <f>登録・取得状況!$Z$13</f>
        <v>0</v>
      </c>
      <c r="I16" s="19"/>
    </row>
    <row r="17" spans="1:9" x14ac:dyDescent="0.15">
      <c r="A17" s="21" t="str">
        <f>$B$2+INT((ROW()-入力規制項目!$F$5)/2) &amp; IF(MOD(ROW()-入力規制項目!$F$5,2)=0,"前","後")</f>
        <v>2030前</v>
      </c>
      <c r="B17" s="21">
        <v>0</v>
      </c>
      <c r="C17" s="20">
        <f>登録・取得状況!$AA$6</f>
        <v>0</v>
      </c>
      <c r="D17" s="20">
        <f>登録・取得状況!$AB$6</f>
        <v>0</v>
      </c>
      <c r="E17" s="20"/>
      <c r="F17" s="21">
        <v>0</v>
      </c>
      <c r="G17" s="20">
        <f>登録・取得状況!$AA$13</f>
        <v>0</v>
      </c>
      <c r="H17" s="20">
        <f>登録・取得状況!$AB$13</f>
        <v>0</v>
      </c>
      <c r="I17" s="19"/>
    </row>
    <row r="18" spans="1:9" x14ac:dyDescent="0.15">
      <c r="A18" s="21" t="str">
        <f>$B$2+INT((ROW()-入力規制項目!$F$5)/2) &amp; IF(MOD(ROW()-入力規制項目!$F$5,2)=0,"前","後")</f>
        <v>2030後</v>
      </c>
      <c r="B18" s="21">
        <v>0</v>
      </c>
      <c r="C18" s="20">
        <f>登録・取得状況!$AC$6</f>
        <v>0</v>
      </c>
      <c r="D18" s="20">
        <f>登録・取得状況!$AD$6</f>
        <v>0</v>
      </c>
      <c r="E18" s="20"/>
      <c r="F18" s="21">
        <v>0</v>
      </c>
      <c r="G18" s="20">
        <f>登録・取得状況!$AC$13</f>
        <v>0</v>
      </c>
      <c r="H18" s="20">
        <f>登録・取得状況!$AD$13</f>
        <v>0</v>
      </c>
      <c r="I18" s="19"/>
    </row>
    <row r="19" spans="1:9" x14ac:dyDescent="0.15">
      <c r="A19" s="21" t="str">
        <f>$B$2+INT((ROW()-入力規制項目!$F$5)/2) &amp; IF(MOD(ROW()-入力規制項目!$F$5,2)=0,"前","後")</f>
        <v>2031前</v>
      </c>
      <c r="B19" s="21">
        <v>0</v>
      </c>
      <c r="C19" s="20">
        <f>登録・取得状況!$AE$6</f>
        <v>0</v>
      </c>
      <c r="D19" s="20">
        <f>登録・取得状況!$AF$6</f>
        <v>0</v>
      </c>
      <c r="E19" s="20"/>
      <c r="F19" s="21">
        <v>0</v>
      </c>
      <c r="G19" s="20">
        <f>登録・取得状況!$AE$13</f>
        <v>0</v>
      </c>
      <c r="H19" s="20">
        <f>登録・取得状況!$AF$13</f>
        <v>0</v>
      </c>
      <c r="I19" s="19"/>
    </row>
    <row r="20" spans="1:9" x14ac:dyDescent="0.15">
      <c r="A20" s="21" t="str">
        <f>$B$2+INT((ROW()-入力規制項目!$F$5)/2) &amp; IF(MOD(ROW()-入力規制項目!$F$5,2)=0,"前","後")</f>
        <v>2031後</v>
      </c>
      <c r="B20" s="21">
        <v>0</v>
      </c>
      <c r="C20" s="20">
        <f>登録・取得状況!$AG$6</f>
        <v>0</v>
      </c>
      <c r="D20" s="20">
        <f>登録・取得状況!$AH$6</f>
        <v>0</v>
      </c>
      <c r="E20" s="20"/>
      <c r="F20" s="21">
        <v>0</v>
      </c>
      <c r="G20" s="20">
        <f>登録・取得状況!$AG$13</f>
        <v>0</v>
      </c>
      <c r="H20" s="20">
        <f>登録・取得状況!$AH$13</f>
        <v>0</v>
      </c>
      <c r="I20" s="19"/>
    </row>
    <row r="21" spans="1:9" x14ac:dyDescent="0.15">
      <c r="A21" s="21" t="str">
        <f>$B$2+INT((ROW()-入力規制項目!$F$5)/2) &amp; IF(MOD(ROW()-入力規制項目!$F$5,2)=0,"前","後")</f>
        <v>2032前</v>
      </c>
      <c r="B21" s="21">
        <v>0</v>
      </c>
      <c r="C21" s="20">
        <f>登録・取得状況!$AI$6</f>
        <v>0</v>
      </c>
      <c r="D21" s="20">
        <f>登録・取得状況!$AJ$6</f>
        <v>0</v>
      </c>
      <c r="E21" s="20"/>
      <c r="F21" s="21">
        <v>0</v>
      </c>
      <c r="G21" s="20">
        <f>登録・取得状況!$AI$13</f>
        <v>0</v>
      </c>
      <c r="H21" s="20">
        <f>登録・取得状況!$AJ$13</f>
        <v>0</v>
      </c>
      <c r="I21" s="19"/>
    </row>
    <row r="22" spans="1:9" x14ac:dyDescent="0.15">
      <c r="A22" s="21" t="str">
        <f>$B$2+INT((ROW()-入力規制項目!$F$5)/2) &amp; IF(MOD(ROW()-入力規制項目!$F$5,2)=0,"前","後")</f>
        <v>2032後</v>
      </c>
      <c r="B22" s="21">
        <v>0</v>
      </c>
      <c r="C22" s="20">
        <f>登録・取得状況!$AK$6</f>
        <v>0</v>
      </c>
      <c r="D22" s="20">
        <f>登録・取得状況!$AL$6</f>
        <v>0</v>
      </c>
      <c r="E22" s="20"/>
      <c r="F22" s="21">
        <v>0</v>
      </c>
      <c r="G22" s="20">
        <f>登録・取得状況!$AK$13</f>
        <v>0</v>
      </c>
      <c r="H22" s="20">
        <f>登録・取得状況!$AL$13</f>
        <v>0</v>
      </c>
      <c r="I22" s="19"/>
    </row>
    <row r="23" spans="1:9" x14ac:dyDescent="0.15">
      <c r="A23" s="20"/>
      <c r="B23" s="20"/>
      <c r="C23" s="20"/>
      <c r="D23" s="20"/>
      <c r="E23" s="20"/>
      <c r="F23" s="20"/>
      <c r="G23" s="20"/>
      <c r="H23" s="20"/>
      <c r="I23" s="19"/>
    </row>
    <row r="24" spans="1:9" x14ac:dyDescent="0.15">
      <c r="A24" s="24"/>
      <c r="B24" s="25" t="s">
        <v>57</v>
      </c>
      <c r="C24" s="25" t="s">
        <v>58</v>
      </c>
      <c r="D24" s="25"/>
      <c r="E24" s="25"/>
      <c r="F24" s="25" t="s">
        <v>57</v>
      </c>
      <c r="G24" s="25" t="s">
        <v>58</v>
      </c>
      <c r="H24" s="20"/>
      <c r="I24" s="19"/>
    </row>
    <row r="25" spans="1:9" x14ac:dyDescent="0.15">
      <c r="A25" s="25" t="str">
        <f>A7</f>
        <v>2025前</v>
      </c>
      <c r="B25" s="25">
        <f>B7</f>
        <v>0</v>
      </c>
      <c r="C25" s="24">
        <f>D7</f>
        <v>0</v>
      </c>
      <c r="D25" s="24"/>
      <c r="E25" s="24"/>
      <c r="F25" s="25">
        <f>F7</f>
        <v>20</v>
      </c>
      <c r="G25" s="24">
        <f>H7</f>
        <v>0</v>
      </c>
      <c r="H25" s="20"/>
      <c r="I25" s="19"/>
    </row>
    <row r="26" spans="1:9" x14ac:dyDescent="0.15">
      <c r="A26" s="25" t="str">
        <f t="shared" ref="A26:A35" si="0">A8</f>
        <v>2025後</v>
      </c>
      <c r="B26" s="25">
        <f t="shared" ref="B26:B36" si="1">B25+B8</f>
        <v>7</v>
      </c>
      <c r="C26" s="24">
        <f t="shared" ref="C26:C36" si="2">C25+D8</f>
        <v>0</v>
      </c>
      <c r="D26" s="24"/>
      <c r="E26" s="24"/>
      <c r="F26" s="25">
        <f t="shared" ref="F26:F40" si="3">F25+F8</f>
        <v>40</v>
      </c>
      <c r="G26" s="24">
        <f>G25+H8</f>
        <v>0</v>
      </c>
      <c r="H26" s="20"/>
      <c r="I26" s="19"/>
    </row>
    <row r="27" spans="1:9" x14ac:dyDescent="0.15">
      <c r="A27" s="25" t="str">
        <f t="shared" si="0"/>
        <v>2026前</v>
      </c>
      <c r="B27" s="25">
        <f t="shared" si="1"/>
        <v>15</v>
      </c>
      <c r="C27" s="24">
        <f t="shared" si="2"/>
        <v>0</v>
      </c>
      <c r="D27" s="24"/>
      <c r="E27" s="24"/>
      <c r="F27" s="25">
        <f t="shared" si="3"/>
        <v>60</v>
      </c>
      <c r="G27" s="24">
        <f t="shared" ref="G27:G39" si="4">G26+H9</f>
        <v>0</v>
      </c>
      <c r="H27" s="20"/>
      <c r="I27" s="19"/>
    </row>
    <row r="28" spans="1:9" x14ac:dyDescent="0.15">
      <c r="A28" s="25" t="str">
        <f t="shared" si="0"/>
        <v>2026後</v>
      </c>
      <c r="B28" s="25">
        <f t="shared" si="1"/>
        <v>23</v>
      </c>
      <c r="C28" s="24">
        <f t="shared" si="2"/>
        <v>0</v>
      </c>
      <c r="D28" s="24"/>
      <c r="E28" s="24"/>
      <c r="F28" s="25">
        <f t="shared" si="3"/>
        <v>80</v>
      </c>
      <c r="G28" s="24">
        <f t="shared" si="4"/>
        <v>0</v>
      </c>
      <c r="H28" s="20"/>
      <c r="I28" s="19"/>
    </row>
    <row r="29" spans="1:9" x14ac:dyDescent="0.15">
      <c r="A29" s="25" t="str">
        <f t="shared" si="0"/>
        <v>2027前</v>
      </c>
      <c r="B29" s="25">
        <f t="shared" si="1"/>
        <v>25</v>
      </c>
      <c r="C29" s="24">
        <f t="shared" si="2"/>
        <v>0</v>
      </c>
      <c r="D29" s="24"/>
      <c r="E29" s="24"/>
      <c r="F29" s="25">
        <f t="shared" si="3"/>
        <v>100</v>
      </c>
      <c r="G29" s="24">
        <f t="shared" si="4"/>
        <v>0</v>
      </c>
      <c r="H29" s="20"/>
      <c r="I29" s="19"/>
    </row>
    <row r="30" spans="1:9" x14ac:dyDescent="0.15">
      <c r="A30" s="25" t="str">
        <f t="shared" si="0"/>
        <v>2027後</v>
      </c>
      <c r="B30" s="25">
        <f t="shared" si="1"/>
        <v>25</v>
      </c>
      <c r="C30" s="24">
        <f t="shared" si="2"/>
        <v>0</v>
      </c>
      <c r="D30" s="24"/>
      <c r="E30" s="24"/>
      <c r="F30" s="25">
        <f t="shared" si="3"/>
        <v>116</v>
      </c>
      <c r="G30" s="24">
        <f t="shared" si="4"/>
        <v>0</v>
      </c>
      <c r="H30" s="20"/>
      <c r="I30" s="19"/>
    </row>
    <row r="31" spans="1:9" x14ac:dyDescent="0.15">
      <c r="A31" s="25" t="str">
        <f t="shared" si="0"/>
        <v>2028前</v>
      </c>
      <c r="B31" s="25">
        <f t="shared" si="1"/>
        <v>25</v>
      </c>
      <c r="C31" s="24">
        <f t="shared" si="2"/>
        <v>0</v>
      </c>
      <c r="D31" s="24"/>
      <c r="E31" s="24"/>
      <c r="F31" s="25">
        <f t="shared" si="3"/>
        <v>128</v>
      </c>
      <c r="G31" s="24">
        <f t="shared" si="4"/>
        <v>0</v>
      </c>
      <c r="H31" s="20"/>
      <c r="I31" s="19"/>
    </row>
    <row r="32" spans="1:9" x14ac:dyDescent="0.15">
      <c r="A32" s="25" t="str">
        <f t="shared" si="0"/>
        <v>2028後</v>
      </c>
      <c r="B32" s="25">
        <f t="shared" si="1"/>
        <v>25</v>
      </c>
      <c r="C32" s="24">
        <f t="shared" si="2"/>
        <v>0</v>
      </c>
      <c r="D32" s="24"/>
      <c r="E32" s="24"/>
      <c r="F32" s="25">
        <f t="shared" si="3"/>
        <v>132</v>
      </c>
      <c r="G32" s="24">
        <f t="shared" si="4"/>
        <v>0</v>
      </c>
      <c r="H32" s="20"/>
      <c r="I32" s="19"/>
    </row>
    <row r="33" spans="1:9" x14ac:dyDescent="0.15">
      <c r="A33" s="25" t="str">
        <f t="shared" si="0"/>
        <v>2029前</v>
      </c>
      <c r="B33" s="25">
        <f t="shared" si="1"/>
        <v>25</v>
      </c>
      <c r="C33" s="24">
        <f t="shared" si="2"/>
        <v>0</v>
      </c>
      <c r="D33" s="24"/>
      <c r="E33" s="24"/>
      <c r="F33" s="25">
        <f t="shared" si="3"/>
        <v>132</v>
      </c>
      <c r="G33" s="24">
        <f t="shared" si="4"/>
        <v>0</v>
      </c>
      <c r="H33" s="20"/>
      <c r="I33" s="19"/>
    </row>
    <row r="34" spans="1:9" x14ac:dyDescent="0.15">
      <c r="A34" s="25" t="str">
        <f t="shared" si="0"/>
        <v>2029後</v>
      </c>
      <c r="B34" s="25">
        <f t="shared" si="1"/>
        <v>25</v>
      </c>
      <c r="C34" s="24">
        <f t="shared" si="2"/>
        <v>0</v>
      </c>
      <c r="D34" s="24"/>
      <c r="E34" s="24"/>
      <c r="F34" s="25">
        <f t="shared" si="3"/>
        <v>132</v>
      </c>
      <c r="G34" s="24">
        <f t="shared" si="4"/>
        <v>0</v>
      </c>
      <c r="H34" s="20"/>
      <c r="I34" s="19"/>
    </row>
    <row r="35" spans="1:9" x14ac:dyDescent="0.15">
      <c r="A35" s="25" t="str">
        <f t="shared" si="0"/>
        <v>2030前</v>
      </c>
      <c r="B35" s="25">
        <f t="shared" si="1"/>
        <v>25</v>
      </c>
      <c r="C35" s="24">
        <f t="shared" si="2"/>
        <v>0</v>
      </c>
      <c r="D35" s="24"/>
      <c r="E35" s="24"/>
      <c r="F35" s="25">
        <f t="shared" si="3"/>
        <v>132</v>
      </c>
      <c r="G35" s="24">
        <f t="shared" si="4"/>
        <v>0</v>
      </c>
      <c r="H35" s="20"/>
      <c r="I35" s="19"/>
    </row>
    <row r="36" spans="1:9" x14ac:dyDescent="0.15">
      <c r="A36" s="25" t="str">
        <f t="shared" ref="A36:A40" si="5">A18</f>
        <v>2030後</v>
      </c>
      <c r="B36" s="25">
        <f t="shared" si="1"/>
        <v>25</v>
      </c>
      <c r="C36" s="24">
        <f t="shared" si="2"/>
        <v>0</v>
      </c>
      <c r="D36" s="24"/>
      <c r="E36" s="24"/>
      <c r="F36" s="25">
        <f t="shared" si="3"/>
        <v>132</v>
      </c>
      <c r="G36" s="24">
        <f t="shared" si="4"/>
        <v>0</v>
      </c>
      <c r="H36" s="20"/>
      <c r="I36" s="19"/>
    </row>
    <row r="37" spans="1:9" x14ac:dyDescent="0.15">
      <c r="A37" s="25" t="str">
        <f t="shared" si="5"/>
        <v>2031前</v>
      </c>
      <c r="B37" s="25">
        <f t="shared" ref="B37:B40" si="6">B36+B19</f>
        <v>25</v>
      </c>
      <c r="C37" s="24">
        <f t="shared" ref="C37:C39" si="7">C36+D19</f>
        <v>0</v>
      </c>
      <c r="D37" s="24"/>
      <c r="E37" s="24"/>
      <c r="F37" s="25">
        <f t="shared" si="3"/>
        <v>132</v>
      </c>
      <c r="G37" s="24">
        <f t="shared" si="4"/>
        <v>0</v>
      </c>
      <c r="H37" s="20"/>
      <c r="I37" s="22"/>
    </row>
    <row r="38" spans="1:9" x14ac:dyDescent="0.15">
      <c r="A38" s="25" t="str">
        <f t="shared" si="5"/>
        <v>2031後</v>
      </c>
      <c r="B38" s="25">
        <f t="shared" si="6"/>
        <v>25</v>
      </c>
      <c r="C38" s="24">
        <f t="shared" si="7"/>
        <v>0</v>
      </c>
      <c r="D38" s="24"/>
      <c r="E38" s="24"/>
      <c r="F38" s="25">
        <f t="shared" si="3"/>
        <v>132</v>
      </c>
      <c r="G38" s="24">
        <f t="shared" si="4"/>
        <v>0</v>
      </c>
      <c r="H38" s="20"/>
      <c r="I38" s="19"/>
    </row>
    <row r="39" spans="1:9" x14ac:dyDescent="0.15">
      <c r="A39" s="25" t="str">
        <f t="shared" si="5"/>
        <v>2032前</v>
      </c>
      <c r="B39" s="25">
        <f t="shared" si="6"/>
        <v>25</v>
      </c>
      <c r="C39" s="24">
        <f t="shared" si="7"/>
        <v>0</v>
      </c>
      <c r="D39" s="24"/>
      <c r="E39" s="24"/>
      <c r="F39" s="25">
        <f t="shared" si="3"/>
        <v>132</v>
      </c>
      <c r="G39" s="24">
        <f t="shared" si="4"/>
        <v>0</v>
      </c>
      <c r="H39" s="20"/>
      <c r="I39" s="19"/>
    </row>
    <row r="40" spans="1:9" x14ac:dyDescent="0.15">
      <c r="A40" s="25" t="str">
        <f t="shared" si="5"/>
        <v>2032後</v>
      </c>
      <c r="B40" s="25">
        <f t="shared" si="6"/>
        <v>25</v>
      </c>
      <c r="C40" s="24">
        <f>C39+D22</f>
        <v>0</v>
      </c>
      <c r="D40" s="24"/>
      <c r="E40" s="24"/>
      <c r="F40" s="25">
        <f t="shared" si="3"/>
        <v>132</v>
      </c>
      <c r="G40" s="24">
        <f>G39+H22</f>
        <v>0</v>
      </c>
      <c r="H40" s="20"/>
      <c r="I40" s="19"/>
    </row>
  </sheetData>
  <sheetProtection password="CC77" sheet="1" objects="1" scenarios="1"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42"/>
  <sheetViews>
    <sheetView tabSelected="1" zoomScale="85" zoomScaleNormal="85" workbookViewId="0">
      <pane xSplit="5" ySplit="15" topLeftCell="F16" activePane="bottomRight" state="frozen"/>
      <selection pane="topRight" activeCell="F1" sqref="F1"/>
      <selection pane="bottomLeft" activeCell="A18" sqref="A18"/>
      <selection pane="bottomRight" activeCell="R66" sqref="R66"/>
    </sheetView>
  </sheetViews>
  <sheetFormatPr defaultRowHeight="15.75" x14ac:dyDescent="0.15"/>
  <cols>
    <col min="1" max="1" width="9.375" style="11" customWidth="1"/>
    <col min="2" max="2" width="16.75" style="11" customWidth="1"/>
    <col min="3" max="3" width="20.75" style="11" customWidth="1"/>
    <col min="4" max="4" width="5.5" style="12" customWidth="1"/>
    <col min="5" max="5" width="5.75" style="69" customWidth="1"/>
    <col min="6" max="6" width="5.875" style="12" customWidth="1"/>
    <col min="7" max="38" width="6.375" style="12" customWidth="1"/>
  </cols>
  <sheetData>
    <row r="1" spans="1:38" s="76" customFormat="1" x14ac:dyDescent="0.15">
      <c r="A1" s="71"/>
      <c r="B1" s="72">
        <v>2025</v>
      </c>
      <c r="C1" s="73" t="s">
        <v>150</v>
      </c>
      <c r="D1" s="74"/>
      <c r="E1" s="75"/>
      <c r="F1" s="74"/>
      <c r="G1" s="173" t="str">
        <f>$B$1+INT((COLUMN()-入力規制項目!$F$4)/4) &amp; IF(MOD((COLUMN()-入力規制項目!$F$4)/2,2)=0,"前","後")</f>
        <v>2025前</v>
      </c>
      <c r="H1" s="174"/>
      <c r="I1" s="175" t="str">
        <f>$B$1+INT((COLUMN()-入力規制項目!$F$4)/4) &amp; IF(MOD((COLUMN()-入力規制項目!$F$4)/2,2)=0,"前","後")</f>
        <v>2025後</v>
      </c>
      <c r="J1" s="180"/>
      <c r="K1" s="173" t="str">
        <f>$B$1+INT((COLUMN()-入力規制項目!$F$4)/4) &amp; IF(MOD((COLUMN()-入力規制項目!$F$4)/2,2)=0,"前","後")</f>
        <v>2026前</v>
      </c>
      <c r="L1" s="174"/>
      <c r="M1" s="175" t="str">
        <f>$B$1+INT((COLUMN()-入力規制項目!$F$4)/4) &amp; IF(MOD((COLUMN()-入力規制項目!$F$4)/2,2)=0,"前","後")</f>
        <v>2026後</v>
      </c>
      <c r="N1" s="180"/>
      <c r="O1" s="173" t="str">
        <f>$B$1+INT((COLUMN()-入力規制項目!$F$4)/4) &amp; IF(MOD((COLUMN()-入力規制項目!$F$4)/2,2)=0,"前","後")</f>
        <v>2027前</v>
      </c>
      <c r="P1" s="174"/>
      <c r="Q1" s="175" t="str">
        <f>$B$1+INT((COLUMN()-入力規制項目!$F$4)/4) &amp; IF(MOD((COLUMN()-入力規制項目!$F$4)/2,2)=0,"前","後")</f>
        <v>2027後</v>
      </c>
      <c r="R1" s="180"/>
      <c r="S1" s="173" t="str">
        <f>$B$1+INT((COLUMN()-入力規制項目!$F$4)/4) &amp; IF(MOD((COLUMN()-入力規制項目!$F$4)/2,2)=0,"前","後")</f>
        <v>2028前</v>
      </c>
      <c r="T1" s="174"/>
      <c r="U1" s="175" t="str">
        <f>$B$1+INT((COLUMN()-入力規制項目!$F$4)/4) &amp; IF(MOD((COLUMN()-入力規制項目!$F$4)/2,2)=0,"前","後")</f>
        <v>2028後</v>
      </c>
      <c r="V1" s="180"/>
      <c r="W1" s="173" t="str">
        <f>$B$1+INT((COLUMN()-入力規制項目!$F$4)/4) &amp; IF(MOD((COLUMN()-入力規制項目!$F$4)/2,2)=0,"前","後")</f>
        <v>2029前</v>
      </c>
      <c r="X1" s="174"/>
      <c r="Y1" s="175" t="str">
        <f>$B$1+INT((COLUMN()-入力規制項目!$F$4)/4) &amp; IF(MOD((COLUMN()-入力規制項目!$F$4)/2,2)=0,"前","後")</f>
        <v>2029後</v>
      </c>
      <c r="Z1" s="180"/>
      <c r="AA1" s="173" t="str">
        <f>$B$1+INT((COLUMN()-入力規制項目!$F$4)/4) &amp; IF(MOD((COLUMN()-入力規制項目!$F$4)/2,2)=0,"前","後")</f>
        <v>2030前</v>
      </c>
      <c r="AB1" s="174"/>
      <c r="AC1" s="175" t="str">
        <f>$B$1+INT((COLUMN()-入力規制項目!$F$4)/4) &amp; IF(MOD((COLUMN()-入力規制項目!$F$4)/2,2)=0,"前","後")</f>
        <v>2030後</v>
      </c>
      <c r="AD1" s="180"/>
      <c r="AE1" s="173" t="str">
        <f>$B$1+INT((COLUMN()-入力規制項目!$F$4)/4) &amp; IF(MOD((COLUMN()-入力規制項目!$F$4)/2,2)=0,"前","後")</f>
        <v>2031前</v>
      </c>
      <c r="AF1" s="174"/>
      <c r="AG1" s="175" t="str">
        <f>$B$1+INT((COLUMN()-入力規制項目!$F$4)/4) &amp; IF(MOD((COLUMN()-入力規制項目!$F$4)/2,2)=0,"前","後")</f>
        <v>2031後</v>
      </c>
      <c r="AH1" s="174"/>
      <c r="AI1" s="176" t="str">
        <f>$B$1+INT((COLUMN()-入力規制項目!$F$4)/4) &amp; IF(MOD((COLUMN()-入力規制項目!$F$4)/2,2)=0,"前","後")</f>
        <v>2032前</v>
      </c>
      <c r="AJ1" s="177"/>
      <c r="AK1" s="178" t="str">
        <f>$B$1+INT((COLUMN()-入力規制項目!$F$4)/4) &amp; IF(MOD((COLUMN()-入力規制項目!$F$4)/2,2)=0,"前","後")</f>
        <v>2032後</v>
      </c>
      <c r="AL1" s="179"/>
    </row>
    <row r="2" spans="1:38" s="76" customFormat="1" x14ac:dyDescent="0.15">
      <c r="A2" s="71"/>
      <c r="B2" s="71"/>
      <c r="C2" s="71"/>
      <c r="D2" s="74"/>
      <c r="E2" s="75"/>
      <c r="F2" s="74" t="s">
        <v>215</v>
      </c>
      <c r="G2" s="77" t="s">
        <v>40</v>
      </c>
      <c r="H2" s="78" t="s">
        <v>155</v>
      </c>
      <c r="I2" s="79" t="s">
        <v>40</v>
      </c>
      <c r="J2" s="80" t="s">
        <v>41</v>
      </c>
      <c r="K2" s="77" t="s">
        <v>40</v>
      </c>
      <c r="L2" s="78" t="s">
        <v>41</v>
      </c>
      <c r="M2" s="79" t="s">
        <v>40</v>
      </c>
      <c r="N2" s="80" t="s">
        <v>41</v>
      </c>
      <c r="O2" s="77" t="s">
        <v>40</v>
      </c>
      <c r="P2" s="78" t="s">
        <v>41</v>
      </c>
      <c r="Q2" s="79" t="s">
        <v>40</v>
      </c>
      <c r="R2" s="80" t="s">
        <v>41</v>
      </c>
      <c r="S2" s="77" t="s">
        <v>40</v>
      </c>
      <c r="T2" s="78" t="s">
        <v>41</v>
      </c>
      <c r="U2" s="79" t="s">
        <v>40</v>
      </c>
      <c r="V2" s="80" t="s">
        <v>41</v>
      </c>
      <c r="W2" s="77" t="s">
        <v>40</v>
      </c>
      <c r="X2" s="78" t="s">
        <v>41</v>
      </c>
      <c r="Y2" s="79" t="s">
        <v>40</v>
      </c>
      <c r="Z2" s="80" t="s">
        <v>41</v>
      </c>
      <c r="AA2" s="77" t="s">
        <v>40</v>
      </c>
      <c r="AB2" s="78" t="s">
        <v>41</v>
      </c>
      <c r="AC2" s="79" t="s">
        <v>40</v>
      </c>
      <c r="AD2" s="80" t="s">
        <v>41</v>
      </c>
      <c r="AE2" s="77" t="s">
        <v>40</v>
      </c>
      <c r="AF2" s="78" t="s">
        <v>41</v>
      </c>
      <c r="AG2" s="79" t="s">
        <v>40</v>
      </c>
      <c r="AH2" s="78" t="s">
        <v>41</v>
      </c>
      <c r="AI2" s="81" t="s">
        <v>40</v>
      </c>
      <c r="AJ2" s="78" t="s">
        <v>41</v>
      </c>
      <c r="AK2" s="79" t="s">
        <v>40</v>
      </c>
      <c r="AL2" s="82" t="s">
        <v>41</v>
      </c>
    </row>
    <row r="3" spans="1:38" s="76" customFormat="1" x14ac:dyDescent="0.15">
      <c r="A3" s="71"/>
      <c r="B3" s="71"/>
      <c r="C3" s="83" t="s">
        <v>196</v>
      </c>
      <c r="D3" s="83"/>
      <c r="E3" s="84"/>
      <c r="F3" s="85">
        <f>SUMIF(G$2:AL$2,"結果",G3:AL3)</f>
        <v>0</v>
      </c>
      <c r="G3" s="86">
        <f>SUMIFS($E$16:$E$242,$A$16:$A$242,$C3,G$16:G$242,"○")</f>
        <v>0</v>
      </c>
      <c r="H3" s="87" cm="1">
        <f t="array" ref="H3">SUM(SUMIFS($E$16:$E$242,$A$16:$A$242,$C3,H$16:H$242,{"A","B","C","D","P"}))</f>
        <v>0</v>
      </c>
      <c r="I3" s="88">
        <f>SUMIFS($E$16:$E$242,$A$16:$A$242,$C3,I$16:I$242,"○")</f>
        <v>0</v>
      </c>
      <c r="J3" s="89" cm="1">
        <f t="array" ref="J3">SUM(SUMIFS($E$16:$E$242,$A$16:$A$242,$C3,J$16:J$242,{"A","B","C","D","P"}))</f>
        <v>0</v>
      </c>
      <c r="K3" s="86">
        <f>SUMIFS($E$16:$E$242,$A$16:$A$242,$C3,K$16:K$242,"○")</f>
        <v>0</v>
      </c>
      <c r="L3" s="87" cm="1">
        <f t="array" ref="L3">SUM(SUMIFS($E$16:$E$242,$A$16:$A$242,$C3,L$16:L$242,{"A","B","C","D","P"}))</f>
        <v>0</v>
      </c>
      <c r="M3" s="88">
        <f>SUMIFS($E$16:$E$242,$A$16:$A$242,$C3,M$16:M$242,"○")</f>
        <v>0</v>
      </c>
      <c r="N3" s="89" cm="1">
        <f t="array" ref="N3">SUM(SUMIFS($E$16:$E$242,$A$16:$A$242,$C3,N$16:N$242,{"A","B","C","D","P"}))</f>
        <v>0</v>
      </c>
      <c r="O3" s="86">
        <f>SUMIFS($E$16:$E$242,$A$16:$A$242,$C3,O$16:O$242,"○")</f>
        <v>0</v>
      </c>
      <c r="P3" s="87" cm="1">
        <f t="array" ref="P3">SUM(SUMIFS($E$16:$E$242,$A$16:$A$242,$C3,P$16:P$242,{"A","B","C","D","P"}))</f>
        <v>0</v>
      </c>
      <c r="Q3" s="88">
        <f>SUMIFS($E$16:$E$242,$A$16:$A$242,$C3,Q$16:Q$242,"○")</f>
        <v>0</v>
      </c>
      <c r="R3" s="89" cm="1">
        <f t="array" ref="R3">SUM(SUMIFS($E$16:$E$242,$A$16:$A$242,$C3,R$16:R$242,{"A","B","C","D","P"}))</f>
        <v>0</v>
      </c>
      <c r="S3" s="86">
        <f>SUMIFS($E$16:$E$242,$A$16:$A$242,$C3,S$16:S$242,"○")</f>
        <v>0</v>
      </c>
      <c r="T3" s="87" cm="1">
        <f t="array" ref="T3">SUM(SUMIFS($E$16:$E$242,$A$16:$A$242,$C3,T$16:T$242,{"A","B","C","D","P"}))</f>
        <v>0</v>
      </c>
      <c r="U3" s="88">
        <f>SUMIFS($E$16:$E$242,$A$16:$A$242,$C3,U$16:U$242,"○")</f>
        <v>0</v>
      </c>
      <c r="V3" s="89" cm="1">
        <f t="array" ref="V3">SUM(SUMIFS($E$16:$E$242,$A$16:$A$242,$C3,V$16:V$242,{"A","B","C","D","P"}))</f>
        <v>0</v>
      </c>
      <c r="W3" s="86">
        <f>SUMIFS($E$16:$E$242,$A$16:$A$242,$C3,W$16:W$242,"○")</f>
        <v>0</v>
      </c>
      <c r="X3" s="87" cm="1">
        <f t="array" ref="X3">SUM(SUMIFS($E$16:$E$242,$A$16:$A$242,$C3,X$16:X$242,{"A","B","C","D","P"}))</f>
        <v>0</v>
      </c>
      <c r="Y3" s="88">
        <f>SUMIFS($E$16:$E$242,$A$16:$A$242,$C3,Y$16:Y$242,"○")</f>
        <v>0</v>
      </c>
      <c r="Z3" s="89" cm="1">
        <f t="array" ref="Z3">SUM(SUMIFS($E$16:$E$242,$A$16:$A$242,$C3,Z$16:Z$242,{"A","B","C","D","P"}))</f>
        <v>0</v>
      </c>
      <c r="AA3" s="86">
        <f>SUMIFS($E$16:$E$242,$A$16:$A$242,$C3,AA$16:AA$242,"○")</f>
        <v>0</v>
      </c>
      <c r="AB3" s="87" cm="1">
        <f t="array" ref="AB3">SUM(SUMIFS($E$16:$E$242,$A$16:$A$242,$C3,AB$16:AB$242,{"A","B","C","D","P"}))</f>
        <v>0</v>
      </c>
      <c r="AC3" s="88">
        <f>SUMIFS($E$16:$E$242,$A$16:$A$242,$C3,AC$16:AC$242,"○")</f>
        <v>0</v>
      </c>
      <c r="AD3" s="89" cm="1">
        <f t="array" ref="AD3">SUM(SUMIFS($E$16:$E$242,$A$16:$A$242,$C3,AD$16:AD$242,{"A","B","C","D","P"}))</f>
        <v>0</v>
      </c>
      <c r="AE3" s="86">
        <f>SUMIFS($E$16:$E$242,$A$16:$A$242,$C3,AE$16:AE$242,"○")</f>
        <v>0</v>
      </c>
      <c r="AF3" s="87" cm="1">
        <f t="array" ref="AF3">SUM(SUMIFS($E$16:$E$242,$A$16:$A$242,$C3,AF$16:AF$242,{"A","B","C","D","P"}))</f>
        <v>0</v>
      </c>
      <c r="AG3" s="88">
        <f>SUMIFS($E$16:$E$242,$A$16:$A$242,$C3,AG$16:AG$242,"○")</f>
        <v>0</v>
      </c>
      <c r="AH3" s="87" cm="1">
        <f t="array" ref="AH3">SUM(SUMIFS($E$16:$E$242,$A$16:$A$242,$C3,AH$16:AH$242,{"A","B","C","D","P"}))</f>
        <v>0</v>
      </c>
      <c r="AI3" s="90">
        <f>SUMIFS($E$16:$E$242,$A$16:$A$242,$C3,AI$16:AI$242,"○")</f>
        <v>0</v>
      </c>
      <c r="AJ3" s="87" cm="1">
        <f t="array" ref="AJ3">SUM(SUMIFS($E$16:$E$242,$A$16:$A$242,$C3,AJ$16:AJ$242,{"A","B","C","D","P"}))</f>
        <v>0</v>
      </c>
      <c r="AK3" s="88">
        <f>SUMIFS($E$16:$E$242,$A$16:$A$242,$C3,AK$16:AK$242,"○")</f>
        <v>0</v>
      </c>
      <c r="AL3" s="91" cm="1">
        <f t="array" ref="AL3">SUM(SUMIFS($E$16:$E$242,$A$16:$A$242,$C3,AL$16:AL$242,{"A","B","C","D","P"}))</f>
        <v>0</v>
      </c>
    </row>
    <row r="4" spans="1:38" s="76" customFormat="1" x14ac:dyDescent="0.15">
      <c r="A4" s="71"/>
      <c r="B4" s="71"/>
      <c r="C4" s="71" t="s">
        <v>193</v>
      </c>
      <c r="D4" s="71"/>
      <c r="E4" s="75"/>
      <c r="F4" s="92">
        <f t="shared" ref="F4:F10" si="0">SUMIF(G$2:AL$2,"結果",G4:AL4)</f>
        <v>0</v>
      </c>
      <c r="G4" s="77">
        <f>SUMIFS($E$16:$E$242,$A$16:$A$242,$C4,G$16:G$242,"○")</f>
        <v>0</v>
      </c>
      <c r="H4" s="78" cm="1">
        <f t="array" ref="H4">SUM(SUMIFS($E$16:$E$242,$A$16:$A$242,$C4,H$16:H$242,{"A","B","C","D","P"}))</f>
        <v>0</v>
      </c>
      <c r="I4" s="79">
        <f>SUMIFS($E$16:$E$242,$A$16:$A$242,$C4,I$16:I$242,"○")</f>
        <v>0</v>
      </c>
      <c r="J4" s="80" cm="1">
        <f t="array" ref="J4">SUM(SUMIFS($E$16:$E$242,$A$16:$A$242,$C4,J$16:J$242,{"A","B","C","D","P"}))</f>
        <v>0</v>
      </c>
      <c r="K4" s="77">
        <f>SUMIFS($E$16:$E$242,$A$16:$A$242,$C4,K$16:K$242,"○")</f>
        <v>0</v>
      </c>
      <c r="L4" s="78" cm="1">
        <f t="array" ref="L4">SUM(SUMIFS($E$16:$E$242,$A$16:$A$242,$C4,L$16:L$242,{"A","B","C","D","P"}))</f>
        <v>0</v>
      </c>
      <c r="M4" s="79">
        <f>SUMIFS($E$16:$E$242,$A$16:$A$242,$C4,M$16:M$242,"○")</f>
        <v>0</v>
      </c>
      <c r="N4" s="80" cm="1">
        <f t="array" ref="N4">SUM(SUMIFS($E$16:$E$242,$A$16:$A$242,$C4,N$16:N$242,{"A","B","C","D","P"}))</f>
        <v>0</v>
      </c>
      <c r="O4" s="77">
        <f>SUMIFS($E$16:$E$242,$A$16:$A$242,$C4,O$16:O$242,"○")</f>
        <v>0</v>
      </c>
      <c r="P4" s="78" cm="1">
        <f t="array" ref="P4">SUM(SUMIFS($E$16:$E$242,$A$16:$A$242,$C4,P$16:P$242,{"A","B","C","D","P"}))</f>
        <v>0</v>
      </c>
      <c r="Q4" s="79">
        <f>SUMIFS($E$16:$E$242,$A$16:$A$242,$C4,Q$16:Q$242,"○")</f>
        <v>0</v>
      </c>
      <c r="R4" s="80" cm="1">
        <f t="array" ref="R4">SUM(SUMIFS($E$16:$E$242,$A$16:$A$242,$C4,R$16:R$242,{"A","B","C","D","P"}))</f>
        <v>0</v>
      </c>
      <c r="S4" s="77">
        <f>SUMIFS($E$16:$E$242,$A$16:$A$242,$C4,S$16:S$242,"○")</f>
        <v>0</v>
      </c>
      <c r="T4" s="78" cm="1">
        <f t="array" ref="T4">SUM(SUMIFS($E$16:$E$242,$A$16:$A$242,$C4,T$16:T$242,{"A","B","C","D","P"}))</f>
        <v>0</v>
      </c>
      <c r="U4" s="79">
        <f>SUMIFS($E$16:$E$242,$A$16:$A$242,$C4,U$16:U$242,"○")</f>
        <v>0</v>
      </c>
      <c r="V4" s="80" cm="1">
        <f t="array" ref="V4">SUM(SUMIFS($E$16:$E$242,$A$16:$A$242,$C4,V$16:V$242,{"A","B","C","D","P"}))</f>
        <v>0</v>
      </c>
      <c r="W4" s="77">
        <f>SUMIFS($E$16:$E$242,$A$16:$A$242,$C4,W$16:W$242,"○")</f>
        <v>0</v>
      </c>
      <c r="X4" s="78" cm="1">
        <f t="array" ref="X4">SUM(SUMIFS($E$16:$E$242,$A$16:$A$242,$C4,X$16:X$242,{"A","B","C","D","P"}))</f>
        <v>0</v>
      </c>
      <c r="Y4" s="79">
        <f>SUMIFS($E$16:$E$242,$A$16:$A$242,$C4,Y$16:Y$242,"○")</f>
        <v>0</v>
      </c>
      <c r="Z4" s="80" cm="1">
        <f t="array" ref="Z4">SUM(SUMIFS($E$16:$E$242,$A$16:$A$242,$C4,Z$16:Z$242,{"A","B","C","D","P"}))</f>
        <v>0</v>
      </c>
      <c r="AA4" s="77">
        <f>SUMIFS($E$16:$E$242,$A$16:$A$242,$C4,AA$16:AA$242,"○")</f>
        <v>0</v>
      </c>
      <c r="AB4" s="78" cm="1">
        <f t="array" ref="AB4">SUM(SUMIFS($E$16:$E$242,$A$16:$A$242,$C4,AB$16:AB$242,{"A","B","C","D","P"}))</f>
        <v>0</v>
      </c>
      <c r="AC4" s="79">
        <f>SUMIFS($E$16:$E$242,$A$16:$A$242,$C4,AC$16:AC$242,"○")</f>
        <v>0</v>
      </c>
      <c r="AD4" s="80" cm="1">
        <f t="array" ref="AD4">SUM(SUMIFS($E$16:$E$242,$A$16:$A$242,$C4,AD$16:AD$242,{"A","B","C","D","P"}))</f>
        <v>0</v>
      </c>
      <c r="AE4" s="77">
        <f>SUMIFS($E$16:$E$242,$A$16:$A$242,$C4,AE$16:AE$242,"○")</f>
        <v>0</v>
      </c>
      <c r="AF4" s="78" cm="1">
        <f t="array" ref="AF4">SUM(SUMIFS($E$16:$E$242,$A$16:$A$242,$C4,AF$16:AF$242,{"A","B","C","D","P"}))</f>
        <v>0</v>
      </c>
      <c r="AG4" s="79">
        <f>SUMIFS($E$16:$E$242,$A$16:$A$242,$C4,AG$16:AG$242,"○")</f>
        <v>0</v>
      </c>
      <c r="AH4" s="78" cm="1">
        <f t="array" ref="AH4">SUM(SUMIFS($E$16:$E$242,$A$16:$A$242,$C4,AH$16:AH$242,{"A","B","C","D","P"}))</f>
        <v>0</v>
      </c>
      <c r="AI4" s="81">
        <f>SUMIFS($E$16:$E$242,$A$16:$A$242,$C4,AI$16:AI$242,"○")</f>
        <v>0</v>
      </c>
      <c r="AJ4" s="78" cm="1">
        <f t="array" ref="AJ4">SUM(SUMIFS($E$16:$E$242,$A$16:$A$242,$C4,AJ$16:AJ$242,{"A","B","C","D","P"}))</f>
        <v>0</v>
      </c>
      <c r="AK4" s="79">
        <f>SUMIFS($E$16:$E$242,$A$16:$A$242,$C4,AK$16:AK$242,"○")</f>
        <v>0</v>
      </c>
      <c r="AL4" s="82" cm="1">
        <f t="array" ref="AL4">SUM(SUMIFS($E$16:$E$242,$A$16:$A$242,$C4,AL$16:AL$242,{"A","B","C","D","P"}))</f>
        <v>0</v>
      </c>
    </row>
    <row r="5" spans="1:38" s="76" customFormat="1" x14ac:dyDescent="0.15">
      <c r="A5" s="71"/>
      <c r="B5" s="71"/>
      <c r="C5" s="93" t="s">
        <v>15</v>
      </c>
      <c r="D5" s="93"/>
      <c r="E5" s="94"/>
      <c r="F5" s="95">
        <f t="shared" si="0"/>
        <v>0</v>
      </c>
      <c r="G5" s="96">
        <f>SUMIFS($E$16:$E$242,$A$16:$A$242,$C5,G$16:G$242,"○")</f>
        <v>0</v>
      </c>
      <c r="H5" s="97" cm="1">
        <f t="array" ref="H5">SUM(SUMIFS($E$16:$E$242,$A$16:$A$242,$C5,H$16:H$242,{"A","B","C","D","P"}))</f>
        <v>0</v>
      </c>
      <c r="I5" s="98">
        <f>SUMIFS($E$16:$E$242,$A$16:$A$242,$C5,I$16:I$242,"○")</f>
        <v>0</v>
      </c>
      <c r="J5" s="99" cm="1">
        <f t="array" ref="J5">SUM(SUMIFS($E$16:$E$242,$A$16:$A$242,$C5,J$16:J$242,{"A","B","C","D","P"}))</f>
        <v>0</v>
      </c>
      <c r="K5" s="96">
        <f>SUMIFS($E$16:$E$242,$A$16:$A$242,$C5,K$16:K$242,"○")</f>
        <v>0</v>
      </c>
      <c r="L5" s="97" cm="1">
        <f t="array" ref="L5">SUM(SUMIFS($E$16:$E$242,$A$16:$A$242,$C5,L$16:L$242,{"A","B","C","D","P"}))</f>
        <v>0</v>
      </c>
      <c r="M5" s="98">
        <f>SUMIFS($E$16:$E$242,$A$16:$A$242,$C5,M$16:M$242,"○")</f>
        <v>0</v>
      </c>
      <c r="N5" s="99" cm="1">
        <f t="array" ref="N5">SUM(SUMIFS($E$16:$E$242,$A$16:$A$242,$C5,N$16:N$242,{"A","B","C","D","P"}))</f>
        <v>0</v>
      </c>
      <c r="O5" s="96">
        <f>SUMIFS($E$16:$E$242,$A$16:$A$242,$C5,O$16:O$242,"○")</f>
        <v>0</v>
      </c>
      <c r="P5" s="97" cm="1">
        <f t="array" ref="P5">SUM(SUMIFS($E$16:$E$242,$A$16:$A$242,$C5,P$16:P$242,{"A","B","C","D","P"}))</f>
        <v>0</v>
      </c>
      <c r="Q5" s="98">
        <f>SUMIFS($E$16:$E$242,$A$16:$A$242,$C5,Q$16:Q$242,"○")</f>
        <v>0</v>
      </c>
      <c r="R5" s="99" cm="1">
        <f t="array" ref="R5">SUM(SUMIFS($E$16:$E$242,$A$16:$A$242,$C5,R$16:R$242,{"A","B","C","D","P"}))</f>
        <v>0</v>
      </c>
      <c r="S5" s="96">
        <f>SUMIFS($E$16:$E$242,$A$16:$A$242,$C5,S$16:S$242,"○")</f>
        <v>0</v>
      </c>
      <c r="T5" s="97" cm="1">
        <f t="array" ref="T5">SUM(SUMIFS($E$16:$E$242,$A$16:$A$242,$C5,T$16:T$242,{"A","B","C","D","P"}))</f>
        <v>0</v>
      </c>
      <c r="U5" s="98">
        <f>SUMIFS($E$16:$E$242,$A$16:$A$242,$C5,U$16:U$242,"○")</f>
        <v>0</v>
      </c>
      <c r="V5" s="99" cm="1">
        <f t="array" ref="V5">SUM(SUMIFS($E$16:$E$242,$A$16:$A$242,$C5,V$16:V$242,{"A","B","C","D","P"}))</f>
        <v>0</v>
      </c>
      <c r="W5" s="96">
        <f>SUMIFS($E$16:$E$242,$A$16:$A$242,$C5,W$16:W$242,"○")</f>
        <v>0</v>
      </c>
      <c r="X5" s="97" cm="1">
        <f t="array" ref="X5">SUM(SUMIFS($E$16:$E$242,$A$16:$A$242,$C5,X$16:X$242,{"A","B","C","D","P"}))</f>
        <v>0</v>
      </c>
      <c r="Y5" s="98">
        <f>SUMIFS($E$16:$E$242,$A$16:$A$242,$C5,Y$16:Y$242,"○")</f>
        <v>0</v>
      </c>
      <c r="Z5" s="99" cm="1">
        <f t="array" ref="Z5">SUM(SUMIFS($E$16:$E$242,$A$16:$A$242,$C5,Z$16:Z$242,{"A","B","C","D","P"}))</f>
        <v>0</v>
      </c>
      <c r="AA5" s="96">
        <f>SUMIFS($E$16:$E$242,$A$16:$A$242,$C5,AA$16:AA$242,"○")</f>
        <v>0</v>
      </c>
      <c r="AB5" s="97" cm="1">
        <f t="array" ref="AB5">SUM(SUMIFS($E$16:$E$242,$A$16:$A$242,$C5,AB$16:AB$242,{"A","B","C","D","P"}))</f>
        <v>0</v>
      </c>
      <c r="AC5" s="98">
        <f>SUMIFS($E$16:$E$242,$A$16:$A$242,$C5,AC$16:AC$242,"○")</f>
        <v>0</v>
      </c>
      <c r="AD5" s="99" cm="1">
        <f t="array" ref="AD5">SUM(SUMIFS($E$16:$E$242,$A$16:$A$242,$C5,AD$16:AD$242,{"A","B","C","D","P"}))</f>
        <v>0</v>
      </c>
      <c r="AE5" s="96">
        <f>SUMIFS($E$16:$E$242,$A$16:$A$242,$C5,AE$16:AE$242,"○")</f>
        <v>0</v>
      </c>
      <c r="AF5" s="97" cm="1">
        <f t="array" ref="AF5">SUM(SUMIFS($E$16:$E$242,$A$16:$A$242,$C5,AF$16:AF$242,{"A","B","C","D","P"}))</f>
        <v>0</v>
      </c>
      <c r="AG5" s="98">
        <f>SUMIFS($E$16:$E$242,$A$16:$A$242,$C5,AG$16:AG$242,"○")</f>
        <v>0</v>
      </c>
      <c r="AH5" s="97" cm="1">
        <f t="array" ref="AH5">SUM(SUMIFS($E$16:$E$242,$A$16:$A$242,$C5,AH$16:AH$242,{"A","B","C","D","P"}))</f>
        <v>0</v>
      </c>
      <c r="AI5" s="100">
        <f>SUMIFS($E$16:$E$242,$A$16:$A$242,$C5,AI$16:AI$242,"○")</f>
        <v>0</v>
      </c>
      <c r="AJ5" s="97" cm="1">
        <f t="array" ref="AJ5">SUM(SUMIFS($E$16:$E$242,$A$16:$A$242,$C5,AJ$16:AJ$242,{"A","B","C","D","P"}))</f>
        <v>0</v>
      </c>
      <c r="AK5" s="98">
        <f>SUMIFS($E$16:$E$242,$A$16:$A$242,$C5,AK$16:AK$242,"○")</f>
        <v>0</v>
      </c>
      <c r="AL5" s="101" cm="1">
        <f t="array" ref="AL5">SUM(SUMIFS($E$16:$E$242,$A$16:$A$242,$C5,AL$16:AL$242,{"A","B","C","D","P"}))</f>
        <v>0</v>
      </c>
    </row>
    <row r="6" spans="1:38" s="76" customFormat="1" x14ac:dyDescent="0.15">
      <c r="A6" s="71"/>
      <c r="B6" s="71"/>
      <c r="C6" s="73" t="s">
        <v>75</v>
      </c>
      <c r="D6" s="73" t="s">
        <v>145</v>
      </c>
      <c r="E6" s="102"/>
      <c r="F6" s="92">
        <f t="shared" si="0"/>
        <v>0</v>
      </c>
      <c r="G6" s="103">
        <f>SUMIFS($E$16:$E$242,$A$16:$A$242,$C6,$D$16:$D$242,$D6,G$16:G$242,"○")</f>
        <v>0</v>
      </c>
      <c r="H6" s="104">
        <f>SUM(SUMIFS($E$16:$E$242,$A$16:$A$242,$C6,$D$16:$D$242,$D6,H$16:H$242,{"A","B","C","D","P"}))</f>
        <v>0</v>
      </c>
      <c r="I6" s="105">
        <f>SUMIFS($E$16:$E$242,$A$16:$A$242,$C6,$D$16:$D$242,$D6,I$16:I$242,"○")</f>
        <v>0</v>
      </c>
      <c r="J6" s="106" cm="1">
        <f t="array" ref="J6">SUM(SUMIFS($E$16:$E$242,$A$16:$A$242,$C6,$D$16:$D$242,$D6,J$16:J$242,{"A","B","C","D","P"}))</f>
        <v>0</v>
      </c>
      <c r="K6" s="103">
        <f>SUMIFS($E$16:$E$242,$A$16:$A$242,$C6,$D$16:$D$242,$D6,K$16:K$242,"○")</f>
        <v>0</v>
      </c>
      <c r="L6" s="104" cm="1">
        <f t="array" ref="L6">SUM(SUMIFS($E$16:$E$242,$A$16:$A$242,$C6,$D$16:$D$242,$D6,L$16:L$242,{"A","B","C","D","P"}))</f>
        <v>0</v>
      </c>
      <c r="M6" s="105">
        <f>SUMIFS($E$16:$E$242,$A$16:$A$242,$C6,$D$16:$D$242,$D6,M$16:M$242,"○")</f>
        <v>0</v>
      </c>
      <c r="N6" s="106" cm="1">
        <f t="array" ref="N6">SUM(SUMIFS($E$16:$E$242,$A$16:$A$242,$C6,$D$16:$D$242,$D6,N$16:N$242,{"A","B","C","D","P"}))</f>
        <v>0</v>
      </c>
      <c r="O6" s="103">
        <f>SUMIFS($E$16:$E$242,$A$16:$A$242,$C6,$D$16:$D$242,$D6,O$16:O$242,"○")</f>
        <v>0</v>
      </c>
      <c r="P6" s="104" cm="1">
        <f t="array" ref="P6">SUM(SUMIFS($E$16:$E$242,$A$16:$A$242,$C6,$D$16:$D$242,$D6,P$16:P$242,{"A","B","C","D","P"}))</f>
        <v>0</v>
      </c>
      <c r="Q6" s="105">
        <f>SUMIFS($E$16:$E$242,$A$16:$A$242,$C6,$D$16:$D$242,$D6,Q$16:Q$242,"○")</f>
        <v>0</v>
      </c>
      <c r="R6" s="106">
        <f>SUM(SUMIFS($E$16:$E$242,$A$16:$A$242,$C6,$D$16:$D$242,$D6,R$16:R$242,{"A","B","C","D","P"}))</f>
        <v>0</v>
      </c>
      <c r="S6" s="103">
        <f>SUMIFS($E$16:$E$242,$A$16:$A$242,$C6,$D$16:$D$242,$D6,S$16:S$242,"○")</f>
        <v>0</v>
      </c>
      <c r="T6" s="104" cm="1">
        <f t="array" ref="T6">SUM(SUMIFS($E$16:$E$242,$A$16:$A$242,$C6,$D$16:$D$242,$D6,T$16:T$242,{"A","B","C","D","P"}))</f>
        <v>0</v>
      </c>
      <c r="U6" s="105">
        <f>SUMIFS($E$16:$E$242,$A$16:$A$242,$C6,$D$16:$D$242,$D6,U$16:U$242,"○")</f>
        <v>0</v>
      </c>
      <c r="V6" s="106" cm="1">
        <f t="array" ref="V6">SUM(SUMIFS($E$16:$E$242,$A$16:$A$242,$C6,$D$16:$D$242,$D6,V$16:V$242,{"A","B","C","D","P"}))</f>
        <v>0</v>
      </c>
      <c r="W6" s="103">
        <f>SUMIFS($E$16:$E$242,$A$16:$A$242,$C6,$D$16:$D$242,$D6,W$16:W$242,"○")</f>
        <v>0</v>
      </c>
      <c r="X6" s="104" cm="1">
        <f t="array" ref="X6">SUM(SUMIFS($E$16:$E$242,$A$16:$A$242,$C6,$D$16:$D$242,$D6,X$16:X$242,{"A","B","C","D","P"}))</f>
        <v>0</v>
      </c>
      <c r="Y6" s="105">
        <f>SUMIFS($E$16:$E$242,$A$16:$A$242,$C6,$D$16:$D$242,$D6,Y$16:Y$242,"○")</f>
        <v>0</v>
      </c>
      <c r="Z6" s="106" cm="1">
        <f t="array" ref="Z6">SUM(SUMIFS($E$16:$E$242,$A$16:$A$242,$C6,$D$16:$D$242,$D6,Z$16:Z$242,{"A","B","C","D","P"}))</f>
        <v>0</v>
      </c>
      <c r="AA6" s="103">
        <f>SUMIFS($E$16:$E$242,$A$16:$A$242,$C6,$D$16:$D$242,$D6,AA$16:AA$242,"○")</f>
        <v>0</v>
      </c>
      <c r="AB6" s="104" cm="1">
        <f t="array" ref="AB6">SUM(SUMIFS($E$16:$E$242,$A$16:$A$242,$C6,$D$16:$D$242,$D6,AB$16:AB$242,{"A","B","C","D","P"}))</f>
        <v>0</v>
      </c>
      <c r="AC6" s="105">
        <f>SUMIFS($E$16:$E$242,$A$16:$A$242,$C6,$D$16:$D$242,$D6,AC$16:AC$242,"○")</f>
        <v>0</v>
      </c>
      <c r="AD6" s="106" cm="1">
        <f t="array" ref="AD6">SUM(SUMIFS($E$16:$E$242,$A$16:$A$242,$C6,$D$16:$D$242,$D6,AD$16:AD$242,{"A","B","C","D","P"}))</f>
        <v>0</v>
      </c>
      <c r="AE6" s="103">
        <f>SUMIFS($E$16:$E$242,$A$16:$A$242,$C6,$D$16:$D$242,$D6,AE$16:AE$242,"○")</f>
        <v>0</v>
      </c>
      <c r="AF6" s="104" cm="1">
        <f t="array" ref="AF6">SUM(SUMIFS($E$16:$E$242,$A$16:$A$242,$C6,$D$16:$D$242,$D6,AF$16:AF$242,{"A","B","C","D","P"}))</f>
        <v>0</v>
      </c>
      <c r="AG6" s="105">
        <f>SUMIFS($E$16:$E$242,$A$16:$A$242,$C6,$D$16:$D$242,$D6,AG$16:AG$242,"○")</f>
        <v>0</v>
      </c>
      <c r="AH6" s="104" cm="1">
        <f t="array" ref="AH6">SUM(SUMIFS($E$16:$E$242,$A$16:$A$242,$C6,$D$16:$D$242,$D6,AH$16:AH$242,{"A","B","C","D","P"}))</f>
        <v>0</v>
      </c>
      <c r="AI6" s="107">
        <f>SUMIFS($E$16:$E$242,$A$16:$A$242,$C6,$D$16:$D$242,$D6,AI$16:AI$242,"○")</f>
        <v>0</v>
      </c>
      <c r="AJ6" s="104" cm="1">
        <f t="array" ref="AJ6">SUM(SUMIFS($E$16:$E$242,$A$16:$A$242,$C6,$D$16:$D$242,$D6,AJ$16:AJ$242,{"A","B","C","D","P"}))</f>
        <v>0</v>
      </c>
      <c r="AK6" s="105">
        <f>SUMIFS($E$16:$E$242,$A$16:$A$242,$C6,$D$16:$D$242,$D6,AK$16:AK$242,"○")</f>
        <v>0</v>
      </c>
      <c r="AL6" s="108" cm="1">
        <f t="array" ref="AL6">SUM(SUMIFS($E$16:$E$242,$A$16:$A$242,$C6,$D$16:$D$242,$D6,AL$16:AL$242,{"A","B","C","D","P"}))</f>
        <v>0</v>
      </c>
    </row>
    <row r="7" spans="1:38" s="76" customFormat="1" x14ac:dyDescent="0.15">
      <c r="A7" s="71"/>
      <c r="B7" s="71"/>
      <c r="C7" s="109" t="s">
        <v>75</v>
      </c>
      <c r="D7" s="109" t="s">
        <v>146</v>
      </c>
      <c r="E7" s="110"/>
      <c r="F7" s="111">
        <f t="shared" si="0"/>
        <v>0</v>
      </c>
      <c r="G7" s="112">
        <f>SUMIFS($E$16:$E$242,$A$16:$A$242,$C7,$D$16:$D$242,$D7,G$16:G$242,"○")</f>
        <v>0</v>
      </c>
      <c r="H7" s="113" cm="1">
        <f t="array" ref="H7">SUM(SUMIFS($E$16:$E$242,$A$16:$A$242,$C7,$D$16:$D$242,$D7,H$16:H$242,{"A","B","C","D","P"}))</f>
        <v>0</v>
      </c>
      <c r="I7" s="114">
        <f>SUMIFS($E$16:$E$242,$A$16:$A$242,$C7,$D$16:$D$242,$D7,I$16:I$242,"○")</f>
        <v>0</v>
      </c>
      <c r="J7" s="115" cm="1">
        <f t="array" ref="J7">SUM(SUMIFS($E$16:$E$242,$A$16:$A$242,$C7,$D$16:$D$242,$D7,J$16:J$242,{"A","B","C","D","P"}))</f>
        <v>0</v>
      </c>
      <c r="K7" s="112">
        <f>SUMIFS($E$16:$E$242,$A$16:$A$242,$C7,$D$16:$D$242,$D7,K$16:K$242,"○")</f>
        <v>0</v>
      </c>
      <c r="L7" s="113" cm="1">
        <f t="array" ref="L7">SUM(SUMIFS($E$16:$E$242,$A$16:$A$242,$C7,$D$16:$D$242,$D7,L$16:L$242,{"A","B","C","D","P"}))</f>
        <v>0</v>
      </c>
      <c r="M7" s="114">
        <f>SUMIFS($E$16:$E$242,$A$16:$A$242,$C7,$D$16:$D$242,$D7,M$16:M$242,"○")</f>
        <v>0</v>
      </c>
      <c r="N7" s="115" cm="1">
        <f t="array" ref="N7">SUM(SUMIFS($E$16:$E$242,$A$16:$A$242,$C7,$D$16:$D$242,$D7,N$16:N$242,{"A","B","C","D","P"}))</f>
        <v>0</v>
      </c>
      <c r="O7" s="112">
        <f>SUMIFS($E$16:$E$242,$A$16:$A$242,$C7,$D$16:$D$242,$D7,O$16:O$242,"○")</f>
        <v>0</v>
      </c>
      <c r="P7" s="113" cm="1">
        <f t="array" ref="P7">SUM(SUMIFS($E$16:$E$242,$A$16:$A$242,$C7,$D$16:$D$242,$D7,P$16:P$242,{"A","B","C","D","P"}))</f>
        <v>0</v>
      </c>
      <c r="Q7" s="114">
        <f>SUMIFS($E$16:$E$242,$A$16:$A$242,$C7,$D$16:$D$242,$D7,Q$16:Q$242,"○")</f>
        <v>0</v>
      </c>
      <c r="R7" s="115" cm="1">
        <f t="array" ref="R7">SUM(SUMIFS($E$16:$E$242,$A$16:$A$242,$C7,$D$16:$D$242,$D7,R$16:R$242,{"A","B","C","D","P"}))</f>
        <v>0</v>
      </c>
      <c r="S7" s="112">
        <f>SUMIFS($E$16:$E$242,$A$16:$A$242,$C7,$D$16:$D$242,$D7,S$16:S$242,"○")</f>
        <v>0</v>
      </c>
      <c r="T7" s="113" cm="1">
        <f t="array" ref="T7">SUM(SUMIFS($E$16:$E$242,$A$16:$A$242,$C7,$D$16:$D$242,$D7,T$16:T$242,{"A","B","C","D","P"}))</f>
        <v>0</v>
      </c>
      <c r="U7" s="114">
        <f>SUMIFS($E$16:$E$242,$A$16:$A$242,$C7,$D$16:$D$242,$D7,U$16:U$242,"○")</f>
        <v>0</v>
      </c>
      <c r="V7" s="115" cm="1">
        <f t="array" ref="V7">SUM(SUMIFS($E$16:$E$242,$A$16:$A$242,$C7,$D$16:$D$242,$D7,V$16:V$242,{"A","B","C","D","P"}))</f>
        <v>0</v>
      </c>
      <c r="W7" s="112">
        <f>SUMIFS($E$16:$E$242,$A$16:$A$242,$C7,$D$16:$D$242,$D7,W$16:W$242,"○")</f>
        <v>0</v>
      </c>
      <c r="X7" s="113" cm="1">
        <f t="array" ref="X7">SUM(SUMIFS($E$16:$E$242,$A$16:$A$242,$C7,$D$16:$D$242,$D7,X$16:X$242,{"A","B","C","D","P"}))</f>
        <v>0</v>
      </c>
      <c r="Y7" s="114">
        <f>SUMIFS($E$16:$E$242,$A$16:$A$242,$C7,$D$16:$D$242,$D7,Y$16:Y$242,"○")</f>
        <v>0</v>
      </c>
      <c r="Z7" s="115" cm="1">
        <f t="array" ref="Z7">SUM(SUMIFS($E$16:$E$242,$A$16:$A$242,$C7,$D$16:$D$242,$D7,Z$16:Z$242,{"A","B","C","D","P"}))</f>
        <v>0</v>
      </c>
      <c r="AA7" s="112">
        <f>SUMIFS($E$16:$E$242,$A$16:$A$242,$C7,$D$16:$D$242,$D7,AA$16:AA$242,"○")</f>
        <v>0</v>
      </c>
      <c r="AB7" s="113" cm="1">
        <f t="array" ref="AB7">SUM(SUMIFS($E$16:$E$242,$A$16:$A$242,$C7,$D$16:$D$242,$D7,AB$16:AB$242,{"A","B","C","D","P"}))</f>
        <v>0</v>
      </c>
      <c r="AC7" s="114">
        <f>SUMIFS($E$16:$E$242,$A$16:$A$242,$C7,$D$16:$D$242,$D7,AC$16:AC$242,"○")</f>
        <v>0</v>
      </c>
      <c r="AD7" s="115" cm="1">
        <f t="array" ref="AD7">SUM(SUMIFS($E$16:$E$242,$A$16:$A$242,$C7,$D$16:$D$242,$D7,AD$16:AD$242,{"A","B","C","D","P"}))</f>
        <v>0</v>
      </c>
      <c r="AE7" s="112">
        <f>SUMIFS($E$16:$E$242,$A$16:$A$242,$C7,$D$16:$D$242,$D7,AE$16:AE$242,"○")</f>
        <v>0</v>
      </c>
      <c r="AF7" s="113" cm="1">
        <f t="array" ref="AF7">SUM(SUMIFS($E$16:$E$242,$A$16:$A$242,$C7,$D$16:$D$242,$D7,AF$16:AF$242,{"A","B","C","D","P"}))</f>
        <v>0</v>
      </c>
      <c r="AG7" s="114">
        <f>SUMIFS($E$16:$E$242,$A$16:$A$242,$C7,$D$16:$D$242,$D7,AG$16:AG$242,"○")</f>
        <v>0</v>
      </c>
      <c r="AH7" s="113" cm="1">
        <f t="array" ref="AH7">SUM(SUMIFS($E$16:$E$242,$A$16:$A$242,$C7,$D$16:$D$242,$D7,AH$16:AH$242,{"A","B","C","D","P"}))</f>
        <v>0</v>
      </c>
      <c r="AI7" s="116">
        <f>SUMIFS($E$16:$E$242,$A$16:$A$242,$C7,$D$16:$D$242,$D7,AI$16:AI$242,"○")</f>
        <v>0</v>
      </c>
      <c r="AJ7" s="113" cm="1">
        <f t="array" ref="AJ7">SUM(SUMIFS($E$16:$E$242,$A$16:$A$242,$C7,$D$16:$D$242,$D7,AJ$16:AJ$242,{"A","B","C","D","P"}))</f>
        <v>0</v>
      </c>
      <c r="AK7" s="114">
        <f>SUMIFS($E$16:$E$242,$A$16:$A$242,$C7,$D$16:$D$242,$D7,AK$16:AK$242,"○")</f>
        <v>0</v>
      </c>
      <c r="AL7" s="117" cm="1">
        <f t="array" ref="AL7">SUM(SUMIFS($E$16:$E$242,$A$16:$A$242,$C7,$D$16:$D$242,$D7,AL$16:AL$242,{"A","B","C","D","P"}))</f>
        <v>0</v>
      </c>
    </row>
    <row r="8" spans="1:38" s="76" customFormat="1" x14ac:dyDescent="0.15">
      <c r="A8" s="71"/>
      <c r="B8" s="71"/>
      <c r="C8" s="73" t="s">
        <v>212</v>
      </c>
      <c r="D8" s="73"/>
      <c r="E8" s="102"/>
      <c r="F8" s="92">
        <f t="shared" si="0"/>
        <v>0</v>
      </c>
      <c r="G8" s="103">
        <f>SUMIFS($E$16:$E$242,$A$16:$A$242,$C8,G$16:G$242,"○")</f>
        <v>0</v>
      </c>
      <c r="H8" s="104" cm="1">
        <f t="array" ref="H8">SUM(SUMIFS($E$16:$E$242,$A$16:$A$242,$C8,H$16:H$242,{"A","B","C","D","P"}))</f>
        <v>0</v>
      </c>
      <c r="I8" s="105">
        <f>SUMIFS($E$16:$E$242,$A$16:$A$242,$C8,I$16:I$242,"○")</f>
        <v>0</v>
      </c>
      <c r="J8" s="106" cm="1">
        <f t="array" ref="J8">SUM(SUMIFS($E$16:$E$242,$A$16:$A$242,$C8,J$16:J$242,{"A","B","C","D","P"}))</f>
        <v>0</v>
      </c>
      <c r="K8" s="103">
        <f>SUMIFS($E$16:$E$242,$A$16:$A$242,$C8,K$16:K$242,"○")</f>
        <v>0</v>
      </c>
      <c r="L8" s="104" cm="1">
        <f t="array" ref="L8">SUM(SUMIFS($E$16:$E$242,$A$16:$A$242,$C8,L$16:L$242,{"A","B","C","D","P"}))</f>
        <v>0</v>
      </c>
      <c r="M8" s="105">
        <f>SUMIFS($E$16:$E$242,$A$16:$A$242,$C8,M$16:M$242,"○")</f>
        <v>0</v>
      </c>
      <c r="N8" s="106" cm="1">
        <f t="array" ref="N8">SUM(SUMIFS($E$16:$E$242,$A$16:$A$242,$C8,N$16:N$242,{"A","B","C","D","P"}))</f>
        <v>0</v>
      </c>
      <c r="O8" s="103">
        <f>SUMIFS($E$16:$E$242,$A$16:$A$242,$C8,O$16:O$242,"○")</f>
        <v>0</v>
      </c>
      <c r="P8" s="104" cm="1">
        <f t="array" ref="P8">SUM(SUMIFS($E$16:$E$242,$A$16:$A$242,$C8,P$16:P$242,{"A","B","C","D","P"}))</f>
        <v>0</v>
      </c>
      <c r="Q8" s="105">
        <f>SUMIFS($E$16:$E$242,$A$16:$A$242,$C8,Q$16:Q$242,"○")</f>
        <v>0</v>
      </c>
      <c r="R8" s="106" cm="1">
        <f t="array" ref="R8">SUM(SUMIFS($E$16:$E$242,$A$16:$A$242,$C8,R$16:R$242,{"A","B","C","D","P"}))</f>
        <v>0</v>
      </c>
      <c r="S8" s="103">
        <f>SUMIFS($E$16:$E$242,$A$16:$A$242,$C8,S$16:S$242,"○")</f>
        <v>0</v>
      </c>
      <c r="T8" s="104" cm="1">
        <f t="array" ref="T8">SUM(SUMIFS($E$16:$E$242,$A$16:$A$242,$C8,T$16:T$242,{"A","B","C","D","P"}))</f>
        <v>0</v>
      </c>
      <c r="U8" s="105">
        <f>SUMIFS($E$16:$E$242,$A$16:$A$242,$C8,U$16:U$242,"○")</f>
        <v>0</v>
      </c>
      <c r="V8" s="106" cm="1">
        <f t="array" ref="V8">SUM(SUMIFS($E$16:$E$242,$A$16:$A$242,$C8,V$16:V$242,{"A","B","C","D","P"}))</f>
        <v>0</v>
      </c>
      <c r="W8" s="103">
        <f>SUMIFS($E$16:$E$242,$A$16:$A$242,$C8,W$16:W$242,"○")</f>
        <v>0</v>
      </c>
      <c r="X8" s="104" cm="1">
        <f t="array" ref="X8">SUM(SUMIFS($E$16:$E$242,$A$16:$A$242,$C8,X$16:X$242,{"A","B","C","D","P"}))</f>
        <v>0</v>
      </c>
      <c r="Y8" s="105">
        <f>SUMIFS($E$16:$E$242,$A$16:$A$242,$C8,Y$16:Y$242,"○")</f>
        <v>0</v>
      </c>
      <c r="Z8" s="106" cm="1">
        <f t="array" ref="Z8">SUM(SUMIFS($E$16:$E$242,$A$16:$A$242,$C8,Z$16:Z$242,{"A","B","C","D","P"}))</f>
        <v>0</v>
      </c>
      <c r="AA8" s="103">
        <f>SUMIFS($E$16:$E$242,$A$16:$A$242,$C8,AA$16:AA$242,"○")</f>
        <v>0</v>
      </c>
      <c r="AB8" s="104" cm="1">
        <f t="array" ref="AB8">SUM(SUMIFS($E$16:$E$242,$A$16:$A$242,$C8,AB$16:AB$242,{"A","B","C","D","P"}))</f>
        <v>0</v>
      </c>
      <c r="AC8" s="105">
        <f>SUMIFS($E$16:$E$242,$A$16:$A$242,$C8,AC$16:AC$242,"○")</f>
        <v>0</v>
      </c>
      <c r="AD8" s="106" cm="1">
        <f t="array" ref="AD8">SUM(SUMIFS($E$16:$E$242,$A$16:$A$242,$C8,AD$16:AD$242,{"A","B","C","D","P"}))</f>
        <v>0</v>
      </c>
      <c r="AE8" s="103">
        <f>SUMIFS($E$16:$E$242,$A$16:$A$242,$C8,AE$16:AE$242,"○")</f>
        <v>0</v>
      </c>
      <c r="AF8" s="104" cm="1">
        <f t="array" ref="AF8">SUM(SUMIFS($E$16:$E$242,$A$16:$A$242,$C8,AF$16:AF$242,{"A","B","C","D","P"}))</f>
        <v>0</v>
      </c>
      <c r="AG8" s="105">
        <f>SUMIFS($E$16:$E$242,$A$16:$A$242,$C8,AG$16:AG$242,"○")</f>
        <v>0</v>
      </c>
      <c r="AH8" s="104" cm="1">
        <f t="array" ref="AH8">SUM(SUMIFS($E$16:$E$242,$A$16:$A$242,$C8,AH$16:AH$242,{"A","B","C","D","P"}))</f>
        <v>0</v>
      </c>
      <c r="AI8" s="107">
        <f>SUMIFS($E$16:$E$242,$A$16:$A$242,$C8,AI$16:AI$242,"○")</f>
        <v>0</v>
      </c>
      <c r="AJ8" s="104" cm="1">
        <f t="array" ref="AJ8">SUM(SUMIFS($E$16:$E$242,$A$16:$A$242,$C8,AJ$16:AJ$242,{"A","B","C","D","P"}))</f>
        <v>0</v>
      </c>
      <c r="AK8" s="105">
        <f>SUMIFS($E$16:$E$242,$A$16:$A$242,$C8,AK$16:AK$242,"○")</f>
        <v>0</v>
      </c>
      <c r="AL8" s="108" cm="1">
        <f t="array" ref="AL8">SUM(SUMIFS($E$16:$E$242,$A$16:$A$242,$C8,AL$16:AL$242,{"A","B","C","D","P"}))</f>
        <v>0</v>
      </c>
    </row>
    <row r="9" spans="1:38" s="76" customFormat="1" x14ac:dyDescent="0.15">
      <c r="A9" s="71"/>
      <c r="B9" s="71"/>
      <c r="C9" s="118" t="s">
        <v>200</v>
      </c>
      <c r="D9" s="118"/>
      <c r="E9" s="119"/>
      <c r="F9" s="120">
        <f t="shared" ref="F9" si="1">SUMIF(G$2:AL$2,"結果",G9:AL9)</f>
        <v>0</v>
      </c>
      <c r="G9" s="121">
        <f>SUMIFS($E$16:$E$242,$A$16:$A$242,$C9,G$16:G$242,"○")</f>
        <v>0</v>
      </c>
      <c r="H9" s="122" cm="1">
        <f t="array" ref="H9">SUM(SUMIFS($E$16:$E$242,$A$16:$A$242,$C9,H$16:H$242,{"A","B","C","D","P"}))</f>
        <v>0</v>
      </c>
      <c r="I9" s="123">
        <f>SUMIFS($E$16:$E$242,$A$16:$A$242,$C9,I$16:I$242,"○")</f>
        <v>0</v>
      </c>
      <c r="J9" s="124" cm="1">
        <f t="array" ref="J9">SUM(SUMIFS($E$16:$E$242,$A$16:$A$242,$C9,J$16:J$242,{"A","B","C","D","P"}))</f>
        <v>0</v>
      </c>
      <c r="K9" s="121">
        <f>SUMIFS($E$16:$E$242,$A$16:$A$242,$C9,K$16:K$242,"○")</f>
        <v>0</v>
      </c>
      <c r="L9" s="122" cm="1">
        <f t="array" ref="L9">SUM(SUMIFS($E$16:$E$242,$A$16:$A$242,$C9,L$16:L$242,{"A","B","C","D","P"}))</f>
        <v>0</v>
      </c>
      <c r="M9" s="123">
        <f>SUMIFS($E$16:$E$242,$A$16:$A$242,$C9,M$16:M$242,"○")</f>
        <v>0</v>
      </c>
      <c r="N9" s="124" cm="1">
        <f t="array" ref="N9">SUM(SUMIFS($E$16:$E$242,$A$16:$A$242,$C9,N$16:N$242,{"A","B","C","D","P"}))</f>
        <v>0</v>
      </c>
      <c r="O9" s="121">
        <f>SUMIFS($E$16:$E$242,$A$16:$A$242,$C9,O$16:O$242,"○")</f>
        <v>0</v>
      </c>
      <c r="P9" s="122" cm="1">
        <f t="array" ref="P9">SUM(SUMIFS($E$16:$E$242,$A$16:$A$242,$C9,P$16:P$242,{"A","B","C","D","P"}))</f>
        <v>0</v>
      </c>
      <c r="Q9" s="123">
        <f>SUMIFS($E$16:$E$242,$A$16:$A$242,$C9,Q$16:Q$242,"○")</f>
        <v>0</v>
      </c>
      <c r="R9" s="124" cm="1">
        <f t="array" ref="R9">SUM(SUMIFS($E$16:$E$242,$A$16:$A$242,$C9,R$16:R$242,{"A","B","C","D","P"}))</f>
        <v>0</v>
      </c>
      <c r="S9" s="121">
        <f>SUMIFS($E$16:$E$242,$A$16:$A$242,$C9,S$16:S$242,"○")</f>
        <v>0</v>
      </c>
      <c r="T9" s="122" cm="1">
        <f t="array" ref="T9">SUM(SUMIFS($E$16:$E$242,$A$16:$A$242,$C9,T$16:T$242,{"A","B","C","D","P"}))</f>
        <v>0</v>
      </c>
      <c r="U9" s="123">
        <f>SUMIFS($E$16:$E$242,$A$16:$A$242,$C9,U$16:U$242,"○")</f>
        <v>0</v>
      </c>
      <c r="V9" s="124">
        <f>SUM(SUMIFS($E$16:$E$242,$A$16:$A$242,$C9,V$16:V$242,{"A","B","C","D","P"}))</f>
        <v>0</v>
      </c>
      <c r="W9" s="121">
        <f>SUMIFS($E$16:$E$242,$A$16:$A$242,$C9,W$16:W$242,"○")</f>
        <v>0</v>
      </c>
      <c r="X9" s="122" cm="1">
        <f t="array" ref="X9">SUM(SUMIFS($E$16:$E$242,$A$16:$A$242,$C9,X$16:X$242,{"A","B","C","D","P"}))</f>
        <v>0</v>
      </c>
      <c r="Y9" s="123">
        <f>SUMIFS($E$16:$E$242,$A$16:$A$242,$C9,Y$16:Y$242,"○")</f>
        <v>0</v>
      </c>
      <c r="Z9" s="124" cm="1">
        <f t="array" ref="Z9">SUM(SUMIFS($E$16:$E$242,$A$16:$A$242,$C9,Z$16:Z$242,{"A","B","C","D","P"}))</f>
        <v>0</v>
      </c>
      <c r="AA9" s="121">
        <f>SUMIFS($E$16:$E$242,$A$16:$A$242,$C9,AA$16:AA$242,"○")</f>
        <v>0</v>
      </c>
      <c r="AB9" s="122" cm="1">
        <f t="array" ref="AB9">SUM(SUMIFS($E$16:$E$242,$A$16:$A$242,$C9,AB$16:AB$242,{"A","B","C","D","P"}))</f>
        <v>0</v>
      </c>
      <c r="AC9" s="123">
        <f>SUMIFS($E$16:$E$242,$A$16:$A$242,$C9,AC$16:AC$242,"○")</f>
        <v>0</v>
      </c>
      <c r="AD9" s="124" cm="1">
        <f t="array" ref="AD9">SUM(SUMIFS($E$16:$E$242,$A$16:$A$242,$C9,AD$16:AD$242,{"A","B","C","D","P"}))</f>
        <v>0</v>
      </c>
      <c r="AE9" s="121">
        <f>SUMIFS($E$16:$E$242,$A$16:$A$242,$C9,AE$16:AE$242,"○")</f>
        <v>0</v>
      </c>
      <c r="AF9" s="122" cm="1">
        <f t="array" ref="AF9">SUM(SUMIFS($E$16:$E$242,$A$16:$A$242,$C9,AF$16:AF$242,{"A","B","C","D","P"}))</f>
        <v>0</v>
      </c>
      <c r="AG9" s="123">
        <f>SUMIFS($E$16:$E$242,$A$16:$A$242,$C9,AG$16:AG$242,"○")</f>
        <v>0</v>
      </c>
      <c r="AH9" s="122" cm="1">
        <f t="array" ref="AH9">SUM(SUMIFS($E$16:$E$242,$A$16:$A$242,$C9,AH$16:AH$242,{"A","B","C","D","P"}))</f>
        <v>0</v>
      </c>
      <c r="AI9" s="125">
        <f>SUMIFS($E$16:$E$242,$A$16:$A$242,$C9,AI$16:AI$242,"○")</f>
        <v>0</v>
      </c>
      <c r="AJ9" s="122" cm="1">
        <f t="array" ref="AJ9">SUM(SUMIFS($E$16:$E$242,$A$16:$A$242,$C9,AJ$16:AJ$242,{"A","B","C","D","P"}))</f>
        <v>0</v>
      </c>
      <c r="AK9" s="123">
        <f>SUMIFS($E$16:$E$242,$A$16:$A$242,$C9,AK$16:AK$242,"○")</f>
        <v>0</v>
      </c>
      <c r="AL9" s="126" cm="1">
        <f t="array" ref="AL9">SUM(SUMIFS($E$16:$E$242,$A$16:$A$242,$C9,AL$16:AL$242,{"A","B","C","D","P"}))</f>
        <v>0</v>
      </c>
    </row>
    <row r="10" spans="1:38" s="76" customFormat="1" x14ac:dyDescent="0.15">
      <c r="A10" s="71"/>
      <c r="B10" s="71"/>
      <c r="C10" s="73" t="s">
        <v>20</v>
      </c>
      <c r="D10" s="73"/>
      <c r="E10" s="102"/>
      <c r="F10" s="92">
        <f t="shared" si="0"/>
        <v>0</v>
      </c>
      <c r="G10" s="103">
        <f>SUMIFS($E$16:$E$242,$A$16:$A$242,$C10,G$16:G$242,"○")</f>
        <v>0</v>
      </c>
      <c r="H10" s="104" cm="1">
        <f t="array" ref="H10">SUM(SUMIFS($E$16:$E$242,$A$16:$A$242,$C10,H$16:H$242,{"A","B","C","D","P"}))</f>
        <v>0</v>
      </c>
      <c r="I10" s="105">
        <f>SUMIFS($E$16:$E$242,$A$16:$A$242,$C10,I$16:I$242,"○")</f>
        <v>0</v>
      </c>
      <c r="J10" s="106" cm="1">
        <f t="array" ref="J10">SUM(SUMIFS($E$16:$E$242,$A$16:$A$242,$C10,J$16:J$242,{"A","B","C","D","P"}))</f>
        <v>0</v>
      </c>
      <c r="K10" s="103">
        <f>SUMIFS($E$16:$E$242,$A$16:$A$242,$C10,K$16:K$242,"○")</f>
        <v>0</v>
      </c>
      <c r="L10" s="104" cm="1">
        <f t="array" ref="L10">SUM(SUMIFS($E$16:$E$242,$A$16:$A$242,$C10,L$16:L$242,{"A","B","C","D","P"}))</f>
        <v>0</v>
      </c>
      <c r="M10" s="105">
        <f>SUMIFS($E$16:$E$242,$A$16:$A$242,$C10,M$16:M$242,"○")</f>
        <v>0</v>
      </c>
      <c r="N10" s="106" cm="1">
        <f t="array" ref="N10">SUM(SUMIFS($E$16:$E$242,$A$16:$A$242,$C10,N$16:N$242,{"A","B","C","D","P"}))</f>
        <v>0</v>
      </c>
      <c r="O10" s="103">
        <f>SUMIFS($E$16:$E$242,$A$16:$A$242,$C10,O$16:O$242,"○")</f>
        <v>0</v>
      </c>
      <c r="P10" s="104" cm="1">
        <f t="array" ref="P10">SUM(SUMIFS($E$16:$E$242,$A$16:$A$242,$C10,P$16:P$242,{"A","B","C","D","P"}))</f>
        <v>0</v>
      </c>
      <c r="Q10" s="105">
        <f>SUMIFS($E$16:$E$242,$A$16:$A$242,$C10,Q$16:Q$242,"○")</f>
        <v>0</v>
      </c>
      <c r="R10" s="106" cm="1">
        <f t="array" ref="R10">SUM(SUMIFS($E$16:$E$242,$A$16:$A$242,$C10,R$16:R$242,{"A","B","C","D","P"}))</f>
        <v>0</v>
      </c>
      <c r="S10" s="103">
        <f>SUMIFS($E$16:$E$242,$A$16:$A$242,$C10,S$16:S$242,"○")</f>
        <v>0</v>
      </c>
      <c r="T10" s="104" cm="1">
        <f t="array" ref="T10">SUM(SUMIFS($E$16:$E$242,$A$16:$A$242,$C10,T$16:T$242,{"A","B","C","D","P"}))</f>
        <v>0</v>
      </c>
      <c r="U10" s="105">
        <f>SUMIFS($E$16:$E$242,$A$16:$A$242,$C10,U$16:U$242,"○")</f>
        <v>0</v>
      </c>
      <c r="V10" s="106" cm="1">
        <f t="array" ref="V10">SUM(SUMIFS($E$16:$E$242,$A$16:$A$242,$C10,V$16:V$242,{"A","B","C","D","P"}))</f>
        <v>0</v>
      </c>
      <c r="W10" s="103">
        <f>SUMIFS($E$16:$E$242,$A$16:$A$242,$C10,W$16:W$242,"○")</f>
        <v>0</v>
      </c>
      <c r="X10" s="104" cm="1">
        <f t="array" ref="X10">SUM(SUMIFS($E$16:$E$242,$A$16:$A$242,$C10,X$16:X$242,{"A","B","C","D","P"}))</f>
        <v>0</v>
      </c>
      <c r="Y10" s="105">
        <f>SUMIFS($E$16:$E$242,$A$16:$A$242,$C10,Y$16:Y$242,"○")</f>
        <v>0</v>
      </c>
      <c r="Z10" s="106" cm="1">
        <f t="array" ref="Z10">SUM(SUMIFS($E$16:$E$242,$A$16:$A$242,$C10,Z$16:Z$242,{"A","B","C","D","P"}))</f>
        <v>0</v>
      </c>
      <c r="AA10" s="103">
        <f>SUMIFS($E$16:$E$242,$A$16:$A$242,$C10,AA$16:AA$242,"○")</f>
        <v>0</v>
      </c>
      <c r="AB10" s="104" cm="1">
        <f t="array" ref="AB10">SUM(SUMIFS($E$16:$E$242,$A$16:$A$242,$C10,AB$16:AB$242,{"A","B","C","D","P"}))</f>
        <v>0</v>
      </c>
      <c r="AC10" s="105">
        <f>SUMIFS($E$16:$E$242,$A$16:$A$242,$C10,AC$16:AC$242,"○")</f>
        <v>0</v>
      </c>
      <c r="AD10" s="106" cm="1">
        <f t="array" ref="AD10">SUM(SUMIFS($E$16:$E$242,$A$16:$A$242,$C10,AD$16:AD$242,{"A","B","C","D","P"}))</f>
        <v>0</v>
      </c>
      <c r="AE10" s="103">
        <f>SUMIFS($E$16:$E$242,$A$16:$A$242,$C10,AE$16:AE$242,"○")</f>
        <v>0</v>
      </c>
      <c r="AF10" s="104" cm="1">
        <f t="array" ref="AF10">SUM(SUMIFS($E$16:$E$242,$A$16:$A$242,$C10,AF$16:AF$242,{"A","B","C","D","P"}))</f>
        <v>0</v>
      </c>
      <c r="AG10" s="105">
        <f>SUMIFS($E$16:$E$242,$A$16:$A$242,$C10,AG$16:AG$242,"○")</f>
        <v>0</v>
      </c>
      <c r="AH10" s="104" cm="1">
        <f t="array" ref="AH10">SUM(SUMIFS($E$16:$E$242,$A$16:$A$242,$C10,AH$16:AH$242,{"A","B","C","D","P"}))</f>
        <v>0</v>
      </c>
      <c r="AI10" s="107">
        <f>SUMIFS($E$16:$E$242,$A$16:$A$242,$C10,AI$16:AI$242,"○")</f>
        <v>0</v>
      </c>
      <c r="AJ10" s="104" cm="1">
        <f t="array" ref="AJ10">SUM(SUMIFS($E$16:$E$242,$A$16:$A$242,$C10,AJ$16:AJ$242,{"A","B","C","D","P"}))</f>
        <v>0</v>
      </c>
      <c r="AK10" s="105">
        <f>SUMIFS($E$16:$E$242,$A$16:$A$242,$C10,AK$16:AK$242,"○")</f>
        <v>0</v>
      </c>
      <c r="AL10" s="108" cm="1">
        <f t="array" ref="AL10">SUM(SUMIFS($E$16:$E$242,$A$16:$A$242,$C10,AL$16:AL$242,{"A","B","C","D","P"}))</f>
        <v>0</v>
      </c>
    </row>
    <row r="11" spans="1:38" s="76" customFormat="1" ht="6.95" customHeight="1" x14ac:dyDescent="0.15">
      <c r="A11" s="71"/>
      <c r="B11" s="71"/>
      <c r="C11" s="74"/>
      <c r="D11" s="71"/>
      <c r="E11" s="75"/>
      <c r="F11" s="74"/>
      <c r="G11" s="77"/>
      <c r="H11" s="78"/>
      <c r="I11" s="79"/>
      <c r="J11" s="80"/>
      <c r="K11" s="77"/>
      <c r="L11" s="78"/>
      <c r="M11" s="79"/>
      <c r="N11" s="80"/>
      <c r="O11" s="77"/>
      <c r="P11" s="78"/>
      <c r="Q11" s="79"/>
      <c r="R11" s="80"/>
      <c r="S11" s="77"/>
      <c r="T11" s="78"/>
      <c r="U11" s="79"/>
      <c r="V11" s="80"/>
      <c r="W11" s="77"/>
      <c r="X11" s="78"/>
      <c r="Y11" s="79"/>
      <c r="Z11" s="80"/>
      <c r="AA11" s="77"/>
      <c r="AB11" s="78"/>
      <c r="AC11" s="79"/>
      <c r="AD11" s="80"/>
      <c r="AE11" s="77"/>
      <c r="AF11" s="78"/>
      <c r="AG11" s="79"/>
      <c r="AH11" s="78"/>
      <c r="AI11" s="81"/>
      <c r="AJ11" s="78"/>
      <c r="AK11" s="79"/>
      <c r="AL11" s="82"/>
    </row>
    <row r="12" spans="1:38" s="76" customFormat="1" x14ac:dyDescent="0.15">
      <c r="A12" s="71"/>
      <c r="B12" s="71"/>
      <c r="C12" s="71" t="s">
        <v>201</v>
      </c>
      <c r="D12" s="71"/>
      <c r="E12" s="75"/>
      <c r="F12" s="74">
        <f>SUM(F3:F10)</f>
        <v>0</v>
      </c>
      <c r="G12" s="77">
        <f>SUM(G3:G10)</f>
        <v>0</v>
      </c>
      <c r="H12" s="78">
        <f>SUM(H3:H10)</f>
        <v>0</v>
      </c>
      <c r="I12" s="79">
        <f>SUM(I3:I10)</f>
        <v>0</v>
      </c>
      <c r="J12" s="80">
        <f>SUM(J3:J10)</f>
        <v>0</v>
      </c>
      <c r="K12" s="77">
        <f>SUM(K3:K10)</f>
        <v>0</v>
      </c>
      <c r="L12" s="78">
        <f>SUM(L3:L10)</f>
        <v>0</v>
      </c>
      <c r="M12" s="79">
        <f>SUM(M3:M10)</f>
        <v>0</v>
      </c>
      <c r="N12" s="80">
        <f>SUM(N3:N10)</f>
        <v>0</v>
      </c>
      <c r="O12" s="77">
        <f>SUM(O3:O10)</f>
        <v>0</v>
      </c>
      <c r="P12" s="78">
        <f>SUM(P3:P10)</f>
        <v>0</v>
      </c>
      <c r="Q12" s="79">
        <f>SUM(Q3:Q10)</f>
        <v>0</v>
      </c>
      <c r="R12" s="80">
        <f>SUM(R3:R10)</f>
        <v>0</v>
      </c>
      <c r="S12" s="77">
        <f>SUM(S3:S10)</f>
        <v>0</v>
      </c>
      <c r="T12" s="78">
        <f>SUM(T3:T10)</f>
        <v>0</v>
      </c>
      <c r="U12" s="79">
        <f>SUM(U3:U10)</f>
        <v>0</v>
      </c>
      <c r="V12" s="80">
        <f>SUM(V3:V10)</f>
        <v>0</v>
      </c>
      <c r="W12" s="77">
        <f>SUM(W3:W10)</f>
        <v>0</v>
      </c>
      <c r="X12" s="78">
        <f>SUM(X3:X10)</f>
        <v>0</v>
      </c>
      <c r="Y12" s="79">
        <f>SUM(Y3:Y10)</f>
        <v>0</v>
      </c>
      <c r="Z12" s="80">
        <f>SUM(Z3:Z10)</f>
        <v>0</v>
      </c>
      <c r="AA12" s="77">
        <f>SUM(AA3:AA10)</f>
        <v>0</v>
      </c>
      <c r="AB12" s="78">
        <f>SUM(AB3:AB10)</f>
        <v>0</v>
      </c>
      <c r="AC12" s="79">
        <f>SUM(AC3:AC10)</f>
        <v>0</v>
      </c>
      <c r="AD12" s="80">
        <f>SUM(AD3:AD10)</f>
        <v>0</v>
      </c>
      <c r="AE12" s="77">
        <f>SUM(AE3:AE10)</f>
        <v>0</v>
      </c>
      <c r="AF12" s="78">
        <f>SUM(AF3:AF10)</f>
        <v>0</v>
      </c>
      <c r="AG12" s="79">
        <f>SUM(AG3:AG10)</f>
        <v>0</v>
      </c>
      <c r="AH12" s="78">
        <f>SUM(AH3:AH10)</f>
        <v>0</v>
      </c>
      <c r="AI12" s="81">
        <f>SUM(AI3:AI10)</f>
        <v>0</v>
      </c>
      <c r="AJ12" s="78">
        <f>SUM(AJ3:AJ10)</f>
        <v>0</v>
      </c>
      <c r="AK12" s="79">
        <f>SUM(AK3:AK10)</f>
        <v>0</v>
      </c>
      <c r="AL12" s="82">
        <f>SUM(AL3:AL10)</f>
        <v>0</v>
      </c>
    </row>
    <row r="13" spans="1:38" s="76" customFormat="1" x14ac:dyDescent="0.15">
      <c r="A13" s="71"/>
      <c r="B13" s="71"/>
      <c r="C13" s="71" t="s">
        <v>213</v>
      </c>
      <c r="D13" s="71"/>
      <c r="E13" s="75"/>
      <c r="F13" s="74">
        <f>SUM(F3:F8)</f>
        <v>0</v>
      </c>
      <c r="G13" s="77">
        <f>SUM(G3:G8)</f>
        <v>0</v>
      </c>
      <c r="H13" s="78">
        <f>SUM(H3:H8)</f>
        <v>0</v>
      </c>
      <c r="I13" s="79">
        <f>SUM(I3:I8)</f>
        <v>0</v>
      </c>
      <c r="J13" s="80">
        <f>SUM(J3:J8)</f>
        <v>0</v>
      </c>
      <c r="K13" s="77">
        <f>SUM(K3:K8)</f>
        <v>0</v>
      </c>
      <c r="L13" s="78">
        <f>SUM(L3:L8)</f>
        <v>0</v>
      </c>
      <c r="M13" s="79">
        <f>SUM(M3:M8)</f>
        <v>0</v>
      </c>
      <c r="N13" s="80">
        <f>SUM(N3:N8)</f>
        <v>0</v>
      </c>
      <c r="O13" s="77">
        <f>SUM(O3:O8)</f>
        <v>0</v>
      </c>
      <c r="P13" s="78">
        <f>SUM(P3:P8)</f>
        <v>0</v>
      </c>
      <c r="Q13" s="79">
        <f>SUM(Q3:Q8)</f>
        <v>0</v>
      </c>
      <c r="R13" s="80">
        <f>SUM(R3:R8)</f>
        <v>0</v>
      </c>
      <c r="S13" s="77">
        <f>SUM(S3:S8)</f>
        <v>0</v>
      </c>
      <c r="T13" s="78">
        <f>SUM(T3:T8)</f>
        <v>0</v>
      </c>
      <c r="U13" s="79">
        <f>SUM(U3:U8)</f>
        <v>0</v>
      </c>
      <c r="V13" s="80">
        <f>SUM(V3:V8)</f>
        <v>0</v>
      </c>
      <c r="W13" s="77">
        <f>SUM(W3:W8)</f>
        <v>0</v>
      </c>
      <c r="X13" s="78">
        <f>SUM(X3:X8)</f>
        <v>0</v>
      </c>
      <c r="Y13" s="79">
        <f>SUM(Y3:Y8)</f>
        <v>0</v>
      </c>
      <c r="Z13" s="80">
        <f>SUM(Z3:Z8)</f>
        <v>0</v>
      </c>
      <c r="AA13" s="77">
        <f>SUM(AA3:AA8)</f>
        <v>0</v>
      </c>
      <c r="AB13" s="78">
        <f>SUM(AB3:AB8)</f>
        <v>0</v>
      </c>
      <c r="AC13" s="79">
        <f>SUM(AC3:AC8)</f>
        <v>0</v>
      </c>
      <c r="AD13" s="80">
        <f>SUM(AD3:AD8)</f>
        <v>0</v>
      </c>
      <c r="AE13" s="77">
        <f>SUM(AE3:AE8)</f>
        <v>0</v>
      </c>
      <c r="AF13" s="78">
        <f>SUM(AF3:AF8)</f>
        <v>0</v>
      </c>
      <c r="AG13" s="79">
        <f>SUM(AG3:AG8)</f>
        <v>0</v>
      </c>
      <c r="AH13" s="78">
        <f>SUM(AH3:AH8)</f>
        <v>0</v>
      </c>
      <c r="AI13" s="81">
        <f>SUM(AI3:AI8)</f>
        <v>0</v>
      </c>
      <c r="AJ13" s="78">
        <f>SUM(AJ3:AJ8)</f>
        <v>0</v>
      </c>
      <c r="AK13" s="79">
        <f>SUM(AK3:AK8)</f>
        <v>0</v>
      </c>
      <c r="AL13" s="82">
        <f>SUM(AL3:AL8)</f>
        <v>0</v>
      </c>
    </row>
    <row r="14" spans="1:38" s="76" customFormat="1" ht="16.5" thickBot="1" x14ac:dyDescent="0.2">
      <c r="A14" s="71"/>
      <c r="B14" s="71"/>
      <c r="C14" s="71" t="s">
        <v>154</v>
      </c>
      <c r="D14" s="71"/>
      <c r="E14" s="75"/>
      <c r="F14" s="127"/>
      <c r="G14" s="77"/>
      <c r="H14" s="128" t="str">
        <f>IF(G12&lt;&gt;0,(SUMIF(H16:H242,"A",$E16:$E242)*4+SUMIF(H16:H242,"B",$E16:$E242)*3+SUMIF(H16:H242,"C",$E16:$E242)*2+SUMIF(H16:H242,"D",$E16:$E242))/G12,"")</f>
        <v/>
      </c>
      <c r="I14" s="79"/>
      <c r="J14" s="128" t="str">
        <f>IF(I12&lt;&gt;0,(SUMIF(J16:J242,"A",$E16:$E242)*4+SUMIF(J16:J242,"B",$E16:$E242)*3+SUMIF(J16:J242,"C",$E16:$E242)*2+SUMIF(J16:J242,"D",$E16:$E242))/I12,"")</f>
        <v/>
      </c>
      <c r="K14" s="77"/>
      <c r="L14" s="128" t="str">
        <f>IF(K12&lt;&gt;0,(SUMIF(L16:L242,"A",$E16:$E242)*4+SUMIF(L16:L242,"B",$E16:$E242)*3+SUMIF(L16:L242,"C",$E16:$E242)*2+SUMIF(L16:L242,"D",$E16:$E242))/K12,"")</f>
        <v/>
      </c>
      <c r="M14" s="79"/>
      <c r="N14" s="128" t="str">
        <f>IF(M12&lt;&gt;0,(SUMIF(N16:N242,"A",$E16:$E242)*4+SUMIF(N16:N242,"B",$E16:$E242)*3+SUMIF(N16:N242,"C",$E16:$E242)*2+SUMIF(N16:N242,"D",$E16:$E242))/M12,"")</f>
        <v/>
      </c>
      <c r="O14" s="77"/>
      <c r="P14" s="128" t="str">
        <f>IF(O12&lt;&gt;0,(SUMIF(P16:P242,"A",$E16:$E242)*4+SUMIF(P16:P242,"B",$E16:$E242)*3+SUMIF(P16:P242,"C",$E16:$E242)*2+SUMIF(P16:P242,"D",$E16:$E242))/O12,"")</f>
        <v/>
      </c>
      <c r="Q14" s="79"/>
      <c r="R14" s="128" t="str">
        <f>IF(Q12&lt;&gt;0,(SUMIF(R16:R242,"A",$E16:$E242)*4+SUMIF(R16:R242,"B",$E16:$E242)*3+SUMIF(R16:R242,"C",$E16:$E242)*2+SUMIF(R16:R242,"D",$E16:$E242))/Q12,"")</f>
        <v/>
      </c>
      <c r="S14" s="77"/>
      <c r="T14" s="128" t="str">
        <f>IF(S12&lt;&gt;0,(SUMIF(T16:T242,"A",$E16:$E242)*4+SUMIF(T16:T242,"B",$E16:$E242)*3+SUMIF(T16:T242,"C",$E16:$E242)*2+SUMIF(T16:T242,"D",$E16:$E242))/S12,"")</f>
        <v/>
      </c>
      <c r="U14" s="79"/>
      <c r="V14" s="128" t="str">
        <f>IF(U12&lt;&gt;0,(SUMIF(V16:V242,"A",$E16:$E242)*4+SUMIF(V16:V242,"B",$E16:$E242)*3+SUMIF(V16:V242,"C",$E16:$E242)*2+SUMIF(V16:V242,"D",$E16:$E242))/U12,"")</f>
        <v/>
      </c>
      <c r="W14" s="77"/>
      <c r="X14" s="128" t="str">
        <f>IF(W12&lt;&gt;0,(SUMIF(X16:X242,"A",$E16:$E242)*4+SUMIF(X16:X242,"B",$E16:$E242)*3+SUMIF(X16:X242,"C",$E16:$E242)*2+SUMIF(X16:X242,"D",$E16:$E242))/W12,"")</f>
        <v/>
      </c>
      <c r="Y14" s="79"/>
      <c r="Z14" s="128" t="str">
        <f>IF(Y12&lt;&gt;0,(SUMIF(Z16:Z242,"A",$E16:$E242)*4+SUMIF(Z16:Z242,"B",$E16:$E242)*3+SUMIF(Z16:Z242,"C",$E16:$E242)*2+SUMIF(Z16:Z242,"D",$E16:$E242))/Y12,"")</f>
        <v/>
      </c>
      <c r="AA14" s="77"/>
      <c r="AB14" s="128" t="str">
        <f>IF(AA12&lt;&gt;0,(SUMIF(AB16:AB242,"A",$E16:$E242)*4+SUMIF(AB16:AB242,"B",$E16:$E242)*3+SUMIF(AB16:AB242,"C",$E16:$E242)*2+SUMIF(AB16:AB242,"D",$E16:$E242))/AA12,"")</f>
        <v/>
      </c>
      <c r="AC14" s="79"/>
      <c r="AD14" s="128" t="str">
        <f>IF(AC12&lt;&gt;0,(SUMIF(AD16:AD242,"A",$E16:$E242)*4+SUMIF(AD16:AD242,"B",$E16:$E242)*3+SUMIF(AD16:AD242,"C",$E16:$E242)*2+SUMIF(AD16:AD242,"D",$E16:$E242))/AC12,"")</f>
        <v/>
      </c>
      <c r="AE14" s="77"/>
      <c r="AF14" s="128" t="str">
        <f>IF(AE12&lt;&gt;0,(SUMIF(AF16:AF242,"A",$E16:$E242)*4+SUMIF(AF16:AF242,"B",$E16:$E242)*3+SUMIF(AF16:AF242,"C",$E16:$E242)*2+SUMIF(AF16:AF242,"D",$E16:$E242))/AE12,"")</f>
        <v/>
      </c>
      <c r="AG14" s="79"/>
      <c r="AH14" s="128" t="str">
        <f>IF(AG12&lt;&gt;0,(SUMIF(AH16:AH242,"A",$E16:$E242)*4+SUMIF(AH16:AH242,"B",$E16:$E242)*3+SUMIF(AH16:AH242,"C",$E16:$E242)*2+SUMIF(AH16:AH242,"D",$E16:$E242))/AG12,"")</f>
        <v/>
      </c>
      <c r="AI14" s="129"/>
      <c r="AJ14" s="130" t="str">
        <f>IF(AI12&lt;&gt;0,(SUMIF(AJ16:AJ242,"A",$E16:$E242)*4+SUMIF(AJ16:AJ242,"B",$E16:$E242)*3+SUMIF(AJ16:AJ242,"C",$E16:$E242)*2+SUMIF(AJ16:AJ242,"D",$E16:$E242))/AI12,"")</f>
        <v/>
      </c>
      <c r="AK14" s="131"/>
      <c r="AL14" s="132" t="str">
        <f>IF(AK12&lt;&gt;0,(SUMIF(AL16:AL242,"A",$E16:$E242)*4+SUMIF(AL16:AL242,"B",$E16:$E242)*3+SUMIF(AL16:AL242,"C",$E16:$E242)*2+SUMIF(AL16:AL242,"D",$E16:$E242))/AK12,"")</f>
        <v/>
      </c>
    </row>
    <row r="15" spans="1:38" s="76" customFormat="1" ht="16.5" thickBot="1" x14ac:dyDescent="0.2">
      <c r="A15" s="133" t="s">
        <v>42</v>
      </c>
      <c r="B15" s="181" t="s">
        <v>198</v>
      </c>
      <c r="C15" s="181"/>
      <c r="D15" s="134" t="s">
        <v>43</v>
      </c>
      <c r="E15" s="134" t="s">
        <v>22</v>
      </c>
      <c r="F15" s="134" t="s">
        <v>52</v>
      </c>
      <c r="G15" s="135" t="s">
        <v>40</v>
      </c>
      <c r="H15" s="136" t="s">
        <v>41</v>
      </c>
      <c r="I15" s="137" t="s">
        <v>40</v>
      </c>
      <c r="J15" s="136" t="s">
        <v>41</v>
      </c>
      <c r="K15" s="135" t="s">
        <v>40</v>
      </c>
      <c r="L15" s="138" t="s">
        <v>41</v>
      </c>
      <c r="M15" s="137" t="s">
        <v>40</v>
      </c>
      <c r="N15" s="136" t="s">
        <v>41</v>
      </c>
      <c r="O15" s="135" t="s">
        <v>40</v>
      </c>
      <c r="P15" s="138" t="s">
        <v>41</v>
      </c>
      <c r="Q15" s="137" t="s">
        <v>40</v>
      </c>
      <c r="R15" s="136" t="s">
        <v>41</v>
      </c>
      <c r="S15" s="135" t="s">
        <v>40</v>
      </c>
      <c r="T15" s="138" t="s">
        <v>41</v>
      </c>
      <c r="U15" s="137" t="s">
        <v>40</v>
      </c>
      <c r="V15" s="139" t="s">
        <v>41</v>
      </c>
      <c r="W15" s="135" t="s">
        <v>40</v>
      </c>
      <c r="X15" s="138" t="s">
        <v>41</v>
      </c>
      <c r="Y15" s="137" t="s">
        <v>40</v>
      </c>
      <c r="Z15" s="136" t="s">
        <v>41</v>
      </c>
      <c r="AA15" s="135" t="s">
        <v>40</v>
      </c>
      <c r="AB15" s="138" t="s">
        <v>41</v>
      </c>
      <c r="AC15" s="137" t="s">
        <v>40</v>
      </c>
      <c r="AD15" s="139" t="s">
        <v>41</v>
      </c>
      <c r="AE15" s="135" t="s">
        <v>40</v>
      </c>
      <c r="AF15" s="138" t="s">
        <v>41</v>
      </c>
      <c r="AG15" s="137" t="s">
        <v>40</v>
      </c>
      <c r="AH15" s="136" t="s">
        <v>41</v>
      </c>
      <c r="AI15" s="77" t="s">
        <v>40</v>
      </c>
      <c r="AJ15" s="140" t="s">
        <v>41</v>
      </c>
      <c r="AK15" s="141" t="s">
        <v>40</v>
      </c>
      <c r="AL15" s="80" t="s">
        <v>41</v>
      </c>
    </row>
    <row r="16" spans="1:38" ht="6.95" customHeight="1" x14ac:dyDescent="0.15">
      <c r="A16" s="142"/>
      <c r="B16" s="143"/>
      <c r="C16" s="143"/>
      <c r="D16" s="78"/>
      <c r="E16" s="144"/>
      <c r="F16" s="78" t="str" cm="1">
        <f t="array" ref="F16">IF(SUM(COUNTIF(G16:AL16,{"A","B","C","D","P"}))=0,"",IF(SUM(COUNTIF(G16:AL16,{"A","B","C","D","P"}))=1,"合","重複"))</f>
        <v/>
      </c>
      <c r="G16" s="14"/>
      <c r="H16" s="15"/>
      <c r="I16" s="16"/>
      <c r="J16" s="17"/>
      <c r="K16" s="14"/>
      <c r="L16" s="18"/>
      <c r="M16" s="16"/>
      <c r="N16" s="17"/>
      <c r="O16" s="14"/>
      <c r="P16" s="18"/>
      <c r="Q16" s="16"/>
      <c r="R16" s="17"/>
      <c r="S16" s="14"/>
      <c r="T16" s="18"/>
      <c r="U16" s="16"/>
      <c r="V16" s="17"/>
      <c r="W16" s="14"/>
      <c r="X16" s="18"/>
      <c r="Y16" s="16"/>
      <c r="Z16" s="17"/>
      <c r="AA16" s="14"/>
      <c r="AB16" s="18"/>
      <c r="AC16" s="16"/>
      <c r="AD16" s="17"/>
      <c r="AE16" s="14"/>
      <c r="AF16" s="18"/>
      <c r="AG16" s="16"/>
      <c r="AH16" s="17"/>
      <c r="AI16" s="14"/>
      <c r="AJ16" s="18"/>
      <c r="AK16" s="16"/>
      <c r="AL16" s="17"/>
    </row>
    <row r="17" spans="1:38" s="31" customFormat="1" x14ac:dyDescent="0.15">
      <c r="A17" s="32" t="s">
        <v>196</v>
      </c>
      <c r="B17" s="145" t="s">
        <v>191</v>
      </c>
      <c r="C17" s="33" t="s">
        <v>195</v>
      </c>
      <c r="D17" s="146" t="s">
        <v>3</v>
      </c>
      <c r="E17" s="147">
        <v>4</v>
      </c>
      <c r="F17" s="146" t="str" cm="1">
        <f t="array" ref="F17">IF(SUM(COUNTIF(G17:AL17,{"A","B","C","D","P"}))=0,"",IF(SUM(COUNTIF(G17:AL17,{"A","B","C","D","P"}))=1,"合","重複"))</f>
        <v/>
      </c>
      <c r="G17" s="26"/>
      <c r="H17" s="27"/>
      <c r="I17" s="28"/>
      <c r="J17" s="29"/>
      <c r="K17" s="26"/>
      <c r="L17" s="30"/>
      <c r="M17" s="27"/>
      <c r="N17" s="29"/>
      <c r="O17" s="26"/>
      <c r="P17" s="30"/>
      <c r="Q17" s="27"/>
      <c r="R17" s="29"/>
      <c r="S17" s="26"/>
      <c r="T17" s="30"/>
      <c r="U17" s="27"/>
      <c r="V17" s="29"/>
      <c r="W17" s="26"/>
      <c r="X17" s="30"/>
      <c r="Y17" s="27"/>
      <c r="Z17" s="29"/>
      <c r="AA17" s="26"/>
      <c r="AB17" s="30"/>
      <c r="AC17" s="27"/>
      <c r="AD17" s="29"/>
      <c r="AE17" s="26"/>
      <c r="AF17" s="30"/>
      <c r="AG17" s="27"/>
      <c r="AH17" s="29"/>
      <c r="AI17" s="26"/>
      <c r="AJ17" s="30"/>
      <c r="AK17" s="27"/>
      <c r="AL17" s="29"/>
    </row>
    <row r="18" spans="1:38" s="31" customFormat="1" x14ac:dyDescent="0.15">
      <c r="A18" s="32" t="s">
        <v>196</v>
      </c>
      <c r="B18" s="145" t="s">
        <v>191</v>
      </c>
      <c r="C18" s="33" t="s">
        <v>206</v>
      </c>
      <c r="D18" s="146" t="s">
        <v>3</v>
      </c>
      <c r="E18" s="147">
        <v>2</v>
      </c>
      <c r="F18" s="146" t="str" cm="1">
        <f t="array" ref="F18">IF(SUM(COUNTIF(G18:AL18,{"A","B","C","D","P"}))=0,"",IF(SUM(COUNTIF(G18:AL18,{"A","B","C","D","P"}))=1,"合","重複"))</f>
        <v/>
      </c>
      <c r="G18" s="26"/>
      <c r="H18" s="27"/>
      <c r="I18" s="28"/>
      <c r="J18" s="29"/>
      <c r="K18" s="26"/>
      <c r="L18" s="30"/>
      <c r="M18" s="27"/>
      <c r="N18" s="29"/>
      <c r="O18" s="26"/>
      <c r="P18" s="30"/>
      <c r="Q18" s="27"/>
      <c r="R18" s="29"/>
      <c r="S18" s="26"/>
      <c r="T18" s="30"/>
      <c r="U18" s="27"/>
      <c r="V18" s="29"/>
      <c r="W18" s="26"/>
      <c r="X18" s="30"/>
      <c r="Y18" s="27"/>
      <c r="Z18" s="29"/>
      <c r="AA18" s="26"/>
      <c r="AB18" s="30"/>
      <c r="AC18" s="27"/>
      <c r="AD18" s="29"/>
      <c r="AE18" s="26"/>
      <c r="AF18" s="30"/>
      <c r="AG18" s="27"/>
      <c r="AH18" s="29"/>
      <c r="AI18" s="26"/>
      <c r="AJ18" s="30"/>
      <c r="AK18" s="27"/>
      <c r="AL18" s="29"/>
    </row>
    <row r="19" spans="1:38" s="31" customFormat="1" x14ac:dyDescent="0.15">
      <c r="A19" s="32" t="s">
        <v>196</v>
      </c>
      <c r="B19" s="145" t="s">
        <v>191</v>
      </c>
      <c r="C19" s="148" t="s">
        <v>194</v>
      </c>
      <c r="D19" s="146" t="s">
        <v>3</v>
      </c>
      <c r="E19" s="147">
        <v>2</v>
      </c>
      <c r="F19" s="146" t="str" cm="1">
        <f t="array" ref="F19">IF(SUM(COUNTIF(G19:AL19,{"A","B","C","D","P"}))=0,"",IF(SUM(COUNTIF(G19:AL19,{"A","B","C","D","P"}))=1,"合","重複"))</f>
        <v/>
      </c>
      <c r="G19" s="26"/>
      <c r="H19" s="27"/>
      <c r="I19" s="28"/>
      <c r="J19" s="29"/>
      <c r="K19" s="26"/>
      <c r="L19" s="30"/>
      <c r="M19" s="27"/>
      <c r="N19" s="29"/>
      <c r="O19" s="26"/>
      <c r="P19" s="30"/>
      <c r="Q19" s="27"/>
      <c r="R19" s="29"/>
      <c r="S19" s="26"/>
      <c r="T19" s="30"/>
      <c r="U19" s="27"/>
      <c r="V19" s="29"/>
      <c r="W19" s="26"/>
      <c r="X19" s="30"/>
      <c r="Y19" s="27"/>
      <c r="Z19" s="29"/>
      <c r="AA19" s="26"/>
      <c r="AB19" s="30"/>
      <c r="AC19" s="27"/>
      <c r="AD19" s="29"/>
      <c r="AE19" s="26"/>
      <c r="AF19" s="30"/>
      <c r="AG19" s="27"/>
      <c r="AH19" s="29"/>
      <c r="AI19" s="26"/>
      <c r="AJ19" s="30"/>
      <c r="AK19" s="27"/>
      <c r="AL19" s="29"/>
    </row>
    <row r="20" spans="1:38" s="68" customFormat="1" ht="6.95" customHeight="1" x14ac:dyDescent="0.15">
      <c r="A20" s="149"/>
      <c r="B20" s="150"/>
      <c r="C20" s="150"/>
      <c r="D20" s="151"/>
      <c r="E20" s="152"/>
      <c r="F20" s="153" t="str" cm="1">
        <f t="array" ref="F20">IF(SUM(COUNTIF(G20:AL20,{"A","B","C","D","P"}))=0,"",IF(SUM(COUNTIF(G20:AL20,{"A","B","C","D","P"}))=1,"合","重複"))</f>
        <v/>
      </c>
      <c r="G20" s="63"/>
      <c r="H20" s="64"/>
      <c r="I20" s="65"/>
      <c r="J20" s="66"/>
      <c r="K20" s="63"/>
      <c r="L20" s="67"/>
      <c r="M20" s="65"/>
      <c r="N20" s="66"/>
      <c r="O20" s="63"/>
      <c r="P20" s="67"/>
      <c r="Q20" s="65"/>
      <c r="R20" s="66"/>
      <c r="S20" s="63"/>
      <c r="T20" s="67"/>
      <c r="U20" s="65"/>
      <c r="V20" s="66"/>
      <c r="W20" s="63"/>
      <c r="X20" s="67"/>
      <c r="Y20" s="65"/>
      <c r="Z20" s="66"/>
      <c r="AA20" s="63"/>
      <c r="AB20" s="67"/>
      <c r="AC20" s="65"/>
      <c r="AD20" s="66"/>
      <c r="AE20" s="63"/>
      <c r="AF20" s="67"/>
      <c r="AG20" s="65"/>
      <c r="AH20" s="66"/>
      <c r="AI20" s="63"/>
      <c r="AJ20" s="67"/>
      <c r="AK20" s="65"/>
      <c r="AL20" s="66"/>
    </row>
    <row r="21" spans="1:38" ht="6.95" customHeight="1" x14ac:dyDescent="0.15">
      <c r="A21" s="142"/>
      <c r="B21" s="143"/>
      <c r="C21" s="143"/>
      <c r="D21" s="78"/>
      <c r="E21" s="144"/>
      <c r="F21" s="146" t="str" cm="1">
        <f t="array" ref="F21">IF(SUM(COUNTIF(G21:AL21,{"A","B","C","D","P"}))=0,"",IF(SUM(COUNTIF(G21:AL21,{"A","B","C","D","P"}))=1,"合","重複"))</f>
        <v/>
      </c>
      <c r="G21" s="53"/>
      <c r="H21" s="54"/>
      <c r="I21" s="55"/>
      <c r="J21" s="56"/>
      <c r="K21" s="53"/>
      <c r="L21" s="57"/>
      <c r="M21" s="55"/>
      <c r="N21" s="56"/>
      <c r="O21" s="53"/>
      <c r="P21" s="57"/>
      <c r="Q21" s="55"/>
      <c r="R21" s="56"/>
      <c r="S21" s="53"/>
      <c r="T21" s="57"/>
      <c r="U21" s="55"/>
      <c r="V21" s="56"/>
      <c r="W21" s="53"/>
      <c r="X21" s="57"/>
      <c r="Y21" s="55"/>
      <c r="Z21" s="56"/>
      <c r="AA21" s="53"/>
      <c r="AB21" s="57"/>
      <c r="AC21" s="55"/>
      <c r="AD21" s="56"/>
      <c r="AE21" s="53"/>
      <c r="AF21" s="57"/>
      <c r="AG21" s="55"/>
      <c r="AH21" s="56"/>
      <c r="AI21" s="53"/>
      <c r="AJ21" s="57"/>
      <c r="AK21" s="55"/>
      <c r="AL21" s="56"/>
    </row>
    <row r="22" spans="1:38" s="31" customFormat="1" x14ac:dyDescent="0.15">
      <c r="A22" s="32" t="s">
        <v>196</v>
      </c>
      <c r="B22" s="33" t="s">
        <v>192</v>
      </c>
      <c r="C22" s="33" t="s">
        <v>44</v>
      </c>
      <c r="D22" s="146" t="s">
        <v>3</v>
      </c>
      <c r="E22" s="147">
        <v>2</v>
      </c>
      <c r="F22" s="146" t="str" cm="1">
        <f t="array" ref="F22">IF(SUM(COUNTIF(G22:AL22,{"A","B","C","D","P"}))=0,"",IF(SUM(COUNTIF(G22:AL22,{"A","B","C","D","P"}))=1,"合","重複"))</f>
        <v/>
      </c>
      <c r="G22" s="26"/>
      <c r="H22" s="27"/>
      <c r="I22" s="28"/>
      <c r="J22" s="29"/>
      <c r="K22" s="26"/>
      <c r="L22" s="30"/>
      <c r="M22" s="27"/>
      <c r="N22" s="29"/>
      <c r="O22" s="26"/>
      <c r="P22" s="30"/>
      <c r="Q22" s="27"/>
      <c r="R22" s="29"/>
      <c r="S22" s="26"/>
      <c r="T22" s="30"/>
      <c r="U22" s="27"/>
      <c r="V22" s="29"/>
      <c r="W22" s="26"/>
      <c r="X22" s="30"/>
      <c r="Y22" s="27"/>
      <c r="Z22" s="29"/>
      <c r="AA22" s="26"/>
      <c r="AB22" s="30"/>
      <c r="AC22" s="27"/>
      <c r="AD22" s="29"/>
      <c r="AE22" s="26"/>
      <c r="AF22" s="30"/>
      <c r="AG22" s="27"/>
      <c r="AH22" s="29"/>
      <c r="AI22" s="26"/>
      <c r="AJ22" s="30"/>
      <c r="AK22" s="27"/>
      <c r="AL22" s="29"/>
    </row>
    <row r="23" spans="1:38" s="31" customFormat="1" x14ac:dyDescent="0.15">
      <c r="A23" s="32" t="s">
        <v>196</v>
      </c>
      <c r="B23" s="33" t="s">
        <v>192</v>
      </c>
      <c r="C23" s="33" t="s">
        <v>45</v>
      </c>
      <c r="D23" s="146" t="s">
        <v>3</v>
      </c>
      <c r="E23" s="147">
        <v>2</v>
      </c>
      <c r="F23" s="146" t="str" cm="1">
        <f t="array" ref="F23">IF(SUM(COUNTIF(G23:AL23,{"A","B","C","D","P"}))=0,"",IF(SUM(COUNTIF(G23:AL23,{"A","B","C","D","P"}))=1,"合","重複"))</f>
        <v/>
      </c>
      <c r="G23" s="26"/>
      <c r="H23" s="27"/>
      <c r="I23" s="28"/>
      <c r="J23" s="29"/>
      <c r="K23" s="26"/>
      <c r="L23" s="30"/>
      <c r="M23" s="27"/>
      <c r="N23" s="29"/>
      <c r="O23" s="26"/>
      <c r="P23" s="30"/>
      <c r="Q23" s="27"/>
      <c r="R23" s="29"/>
      <c r="S23" s="26"/>
      <c r="T23" s="30"/>
      <c r="U23" s="27"/>
      <c r="V23" s="29"/>
      <c r="W23" s="26"/>
      <c r="X23" s="30"/>
      <c r="Y23" s="27"/>
      <c r="Z23" s="29"/>
      <c r="AA23" s="26"/>
      <c r="AB23" s="30"/>
      <c r="AC23" s="27"/>
      <c r="AD23" s="29"/>
      <c r="AE23" s="26"/>
      <c r="AF23" s="30"/>
      <c r="AG23" s="27"/>
      <c r="AH23" s="29"/>
      <c r="AI23" s="26"/>
      <c r="AJ23" s="30"/>
      <c r="AK23" s="27"/>
      <c r="AL23" s="29"/>
    </row>
    <row r="24" spans="1:38" s="31" customFormat="1" x14ac:dyDescent="0.15">
      <c r="A24" s="32" t="s">
        <v>196</v>
      </c>
      <c r="B24" s="33" t="s">
        <v>192</v>
      </c>
      <c r="C24" s="33" t="s">
        <v>59</v>
      </c>
      <c r="D24" s="146" t="s">
        <v>3</v>
      </c>
      <c r="E24" s="147">
        <v>2</v>
      </c>
      <c r="F24" s="146" t="str" cm="1">
        <f t="array" ref="F24">IF(SUM(COUNTIF(G24:AL24,{"A","B","C","D","P"}))=0,"",IF(SUM(COUNTIF(G24:AL24,{"A","B","C","D","P"}))=1,"合","重複"))</f>
        <v/>
      </c>
      <c r="G24" s="26"/>
      <c r="H24" s="27"/>
      <c r="I24" s="28"/>
      <c r="J24" s="29"/>
      <c r="K24" s="26"/>
      <c r="L24" s="30"/>
      <c r="M24" s="27"/>
      <c r="N24" s="29"/>
      <c r="O24" s="26"/>
      <c r="P24" s="30"/>
      <c r="Q24" s="27"/>
      <c r="R24" s="29"/>
      <c r="S24" s="26"/>
      <c r="T24" s="30"/>
      <c r="U24" s="27"/>
      <c r="V24" s="29"/>
      <c r="W24" s="26"/>
      <c r="X24" s="30"/>
      <c r="Y24" s="27"/>
      <c r="Z24" s="29"/>
      <c r="AA24" s="26"/>
      <c r="AB24" s="30"/>
      <c r="AC24" s="27"/>
      <c r="AD24" s="29"/>
      <c r="AE24" s="26"/>
      <c r="AF24" s="30"/>
      <c r="AG24" s="27"/>
      <c r="AH24" s="29"/>
      <c r="AI24" s="26"/>
      <c r="AJ24" s="30"/>
      <c r="AK24" s="27"/>
      <c r="AL24" s="29"/>
    </row>
    <row r="25" spans="1:38" s="31" customFormat="1" x14ac:dyDescent="0.15">
      <c r="A25" s="32" t="s">
        <v>196</v>
      </c>
      <c r="B25" s="33" t="s">
        <v>192</v>
      </c>
      <c r="C25" s="33" t="s">
        <v>60</v>
      </c>
      <c r="D25" s="146" t="s">
        <v>3</v>
      </c>
      <c r="E25" s="147">
        <v>1</v>
      </c>
      <c r="F25" s="146" t="str" cm="1">
        <f t="array" ref="F25">IF(SUM(COUNTIF(G25:AL25,{"A","B","C","D","P"}))=0,"",IF(SUM(COUNTIF(G25:AL25,{"A","B","C","D","P"}))=1,"合","重複"))</f>
        <v/>
      </c>
      <c r="G25" s="26"/>
      <c r="H25" s="27"/>
      <c r="I25" s="28"/>
      <c r="J25" s="29"/>
      <c r="K25" s="26"/>
      <c r="L25" s="30"/>
      <c r="M25" s="27"/>
      <c r="N25" s="29"/>
      <c r="O25" s="26"/>
      <c r="P25" s="30"/>
      <c r="Q25" s="27"/>
      <c r="R25" s="29"/>
      <c r="S25" s="26"/>
      <c r="T25" s="30"/>
      <c r="U25" s="27"/>
      <c r="V25" s="29"/>
      <c r="W25" s="26"/>
      <c r="X25" s="30"/>
      <c r="Y25" s="27"/>
      <c r="Z25" s="29"/>
      <c r="AA25" s="26"/>
      <c r="AB25" s="30"/>
      <c r="AC25" s="27"/>
      <c r="AD25" s="29"/>
      <c r="AE25" s="26"/>
      <c r="AF25" s="30"/>
      <c r="AG25" s="27"/>
      <c r="AH25" s="29"/>
      <c r="AI25" s="26"/>
      <c r="AJ25" s="30"/>
      <c r="AK25" s="27"/>
      <c r="AL25" s="29"/>
    </row>
    <row r="26" spans="1:38" s="31" customFormat="1" x14ac:dyDescent="0.15">
      <c r="A26" s="32" t="s">
        <v>196</v>
      </c>
      <c r="B26" s="33" t="s">
        <v>192</v>
      </c>
      <c r="C26" s="33" t="s">
        <v>61</v>
      </c>
      <c r="D26" s="146" t="s">
        <v>3</v>
      </c>
      <c r="E26" s="147">
        <v>2</v>
      </c>
      <c r="F26" s="146" t="str" cm="1">
        <f t="array" ref="F26">IF(SUM(COUNTIF(G26:AL26,{"A","B","C","D","P"}))=0,"",IF(SUM(COUNTIF(G26:AL26,{"A","B","C","D","P"}))=1,"合","重複"))</f>
        <v/>
      </c>
      <c r="G26" s="26"/>
      <c r="H26" s="27"/>
      <c r="I26" s="28"/>
      <c r="J26" s="29"/>
      <c r="K26" s="26"/>
      <c r="L26" s="30"/>
      <c r="M26" s="27"/>
      <c r="N26" s="29"/>
      <c r="O26" s="26"/>
      <c r="P26" s="30"/>
      <c r="Q26" s="27"/>
      <c r="R26" s="29"/>
      <c r="S26" s="26"/>
      <c r="T26" s="30"/>
      <c r="U26" s="27"/>
      <c r="V26" s="29"/>
      <c r="W26" s="26"/>
      <c r="X26" s="30"/>
      <c r="Y26" s="27"/>
      <c r="Z26" s="29"/>
      <c r="AA26" s="26"/>
      <c r="AB26" s="30"/>
      <c r="AC26" s="27"/>
      <c r="AD26" s="29"/>
      <c r="AE26" s="26"/>
      <c r="AF26" s="30"/>
      <c r="AG26" s="27"/>
      <c r="AH26" s="29"/>
      <c r="AI26" s="26"/>
      <c r="AJ26" s="30"/>
      <c r="AK26" s="27"/>
      <c r="AL26" s="29"/>
    </row>
    <row r="27" spans="1:38" s="31" customFormat="1" x14ac:dyDescent="0.15">
      <c r="A27" s="32" t="s">
        <v>196</v>
      </c>
      <c r="B27" s="33" t="s">
        <v>192</v>
      </c>
      <c r="C27" s="33" t="s">
        <v>62</v>
      </c>
      <c r="D27" s="146" t="s">
        <v>3</v>
      </c>
      <c r="E27" s="147">
        <v>1</v>
      </c>
      <c r="F27" s="146" t="str" cm="1">
        <f t="array" ref="F27">IF(SUM(COUNTIF(G27:AL27,{"A","B","C","D","P"}))=0,"",IF(SUM(COUNTIF(G27:AL27,{"A","B","C","D","P"}))=1,"合","重複"))</f>
        <v/>
      </c>
      <c r="G27" s="26"/>
      <c r="H27" s="27"/>
      <c r="I27" s="28"/>
      <c r="J27" s="29"/>
      <c r="K27" s="26"/>
      <c r="L27" s="30"/>
      <c r="M27" s="27"/>
      <c r="N27" s="29"/>
      <c r="O27" s="26"/>
      <c r="P27" s="30"/>
      <c r="Q27" s="27"/>
      <c r="R27" s="29"/>
      <c r="S27" s="26"/>
      <c r="T27" s="30"/>
      <c r="U27" s="27"/>
      <c r="V27" s="29"/>
      <c r="W27" s="26"/>
      <c r="X27" s="30"/>
      <c r="Y27" s="27"/>
      <c r="Z27" s="29"/>
      <c r="AA27" s="26"/>
      <c r="AB27" s="30"/>
      <c r="AC27" s="27"/>
      <c r="AD27" s="29"/>
      <c r="AE27" s="26"/>
      <c r="AF27" s="30"/>
      <c r="AG27" s="27"/>
      <c r="AH27" s="29"/>
      <c r="AI27" s="26"/>
      <c r="AJ27" s="30"/>
      <c r="AK27" s="27"/>
      <c r="AL27" s="29"/>
    </row>
    <row r="28" spans="1:38" s="62" customFormat="1" x14ac:dyDescent="0.15">
      <c r="A28" s="154"/>
      <c r="B28" s="155" t="s">
        <v>219</v>
      </c>
      <c r="C28" s="155"/>
      <c r="D28" s="153"/>
      <c r="E28" s="156"/>
      <c r="F28" s="153" t="str" cm="1">
        <f t="array" ref="F28">IF(SUM(COUNTIF(G28:AL28,{"A","B","C","D","P"}))=0,"",IF(SUM(COUNTIF(G28:AL28,{"A","B","C","D","P"}))=1,"合","重複"))</f>
        <v/>
      </c>
      <c r="G28" s="34"/>
      <c r="H28" s="35"/>
      <c r="I28" s="36"/>
      <c r="J28" s="37"/>
      <c r="K28" s="34"/>
      <c r="L28" s="38"/>
      <c r="M28" s="35"/>
      <c r="N28" s="37"/>
      <c r="O28" s="34"/>
      <c r="P28" s="38"/>
      <c r="Q28" s="35"/>
      <c r="R28" s="37"/>
      <c r="S28" s="34"/>
      <c r="T28" s="38"/>
      <c r="U28" s="35"/>
      <c r="V28" s="37"/>
      <c r="W28" s="34"/>
      <c r="X28" s="38"/>
      <c r="Y28" s="35"/>
      <c r="Z28" s="37"/>
      <c r="AA28" s="34"/>
      <c r="AB28" s="38"/>
      <c r="AC28" s="35"/>
      <c r="AD28" s="37"/>
      <c r="AE28" s="34"/>
      <c r="AF28" s="38"/>
      <c r="AG28" s="35"/>
      <c r="AH28" s="37"/>
      <c r="AI28" s="34"/>
      <c r="AJ28" s="38"/>
      <c r="AK28" s="35"/>
      <c r="AL28" s="37"/>
    </row>
    <row r="29" spans="1:38" s="31" customFormat="1" ht="6.95" customHeight="1" x14ac:dyDescent="0.15">
      <c r="A29" s="32"/>
      <c r="B29" s="33"/>
      <c r="C29" s="33"/>
      <c r="D29" s="146"/>
      <c r="E29" s="147"/>
      <c r="F29" s="146" t="str" cm="1">
        <f t="array" ref="F29">IF(SUM(COUNTIF(G29:AL29,{"A","B","C","D","P"}))=0,"",IF(SUM(COUNTIF(G29:AL29,{"A","B","C","D","P"}))=1,"合","重複"))</f>
        <v/>
      </c>
      <c r="G29" s="26"/>
      <c r="H29" s="27"/>
      <c r="I29" s="28"/>
      <c r="J29" s="29"/>
      <c r="K29" s="26"/>
      <c r="L29" s="30"/>
      <c r="M29" s="27"/>
      <c r="N29" s="29"/>
      <c r="O29" s="26"/>
      <c r="P29" s="30"/>
      <c r="Q29" s="27"/>
      <c r="R29" s="29"/>
      <c r="S29" s="26"/>
      <c r="T29" s="30"/>
      <c r="U29" s="27"/>
      <c r="V29" s="29"/>
      <c r="W29" s="26"/>
      <c r="X29" s="30"/>
      <c r="Y29" s="27"/>
      <c r="Z29" s="29"/>
      <c r="AA29" s="26"/>
      <c r="AB29" s="30"/>
      <c r="AC29" s="27"/>
      <c r="AD29" s="29"/>
      <c r="AE29" s="26"/>
      <c r="AF29" s="30"/>
      <c r="AG29" s="27"/>
      <c r="AH29" s="29"/>
      <c r="AI29" s="26"/>
      <c r="AJ29" s="30"/>
      <c r="AK29" s="27"/>
      <c r="AL29" s="29"/>
    </row>
    <row r="30" spans="1:38" s="31" customFormat="1" x14ac:dyDescent="0.15">
      <c r="A30" s="32" t="s">
        <v>196</v>
      </c>
      <c r="B30" s="33" t="s">
        <v>147</v>
      </c>
      <c r="C30" s="51" t="s">
        <v>148</v>
      </c>
      <c r="D30" s="146" t="s">
        <v>8</v>
      </c>
      <c r="E30" s="147">
        <v>2</v>
      </c>
      <c r="F30" s="146" t="str">
        <f>IF(SUM(COUNTIF(G30:AL30,{"A","B","C","D","P"}))=0,"",IF(SUM(COUNTIF(G30:AL30,{"A","B","C","D","P"}))=1,"合","重複"))</f>
        <v/>
      </c>
      <c r="G30" s="26"/>
      <c r="H30" s="27"/>
      <c r="I30" s="28"/>
      <c r="J30" s="29"/>
      <c r="K30" s="26"/>
      <c r="L30" s="30"/>
      <c r="M30" s="28"/>
      <c r="N30" s="29"/>
      <c r="O30" s="26"/>
      <c r="P30" s="30"/>
      <c r="Q30" s="28"/>
      <c r="R30" s="29"/>
      <c r="S30" s="26"/>
      <c r="T30" s="30"/>
      <c r="U30" s="28"/>
      <c r="V30" s="29"/>
      <c r="W30" s="26"/>
      <c r="X30" s="30"/>
      <c r="Y30" s="28"/>
      <c r="Z30" s="29"/>
      <c r="AA30" s="26"/>
      <c r="AB30" s="30"/>
      <c r="AC30" s="28"/>
      <c r="AD30" s="29"/>
      <c r="AE30" s="26"/>
      <c r="AF30" s="30"/>
      <c r="AG30" s="28"/>
      <c r="AH30" s="29"/>
      <c r="AI30" s="26"/>
      <c r="AJ30" s="30"/>
      <c r="AK30" s="28"/>
      <c r="AL30" s="29"/>
    </row>
    <row r="31" spans="1:38" s="31" customFormat="1" x14ac:dyDescent="0.15">
      <c r="A31" s="32" t="s">
        <v>196</v>
      </c>
      <c r="B31" s="33" t="s">
        <v>147</v>
      </c>
      <c r="C31" s="51" t="s">
        <v>148</v>
      </c>
      <c r="D31" s="146" t="s">
        <v>8</v>
      </c>
      <c r="E31" s="147">
        <v>2</v>
      </c>
      <c r="F31" s="146" t="str" cm="1">
        <f t="array" ref="F31">IF(SUM(COUNTIF(G31:AL31,{"A","B","C","D","P"}))=0,"",IF(SUM(COUNTIF(G31:AL31,{"A","B","C","D","P"}))=1,"合","重複"))</f>
        <v/>
      </c>
      <c r="G31" s="26"/>
      <c r="H31" s="27"/>
      <c r="I31" s="28"/>
      <c r="J31" s="29"/>
      <c r="K31" s="26"/>
      <c r="L31" s="30"/>
      <c r="M31" s="28"/>
      <c r="N31" s="29"/>
      <c r="O31" s="26"/>
      <c r="P31" s="30"/>
      <c r="Q31" s="28"/>
      <c r="R31" s="29"/>
      <c r="S31" s="26"/>
      <c r="T31" s="30"/>
      <c r="U31" s="28"/>
      <c r="V31" s="29"/>
      <c r="W31" s="26"/>
      <c r="X31" s="30"/>
      <c r="Y31" s="28"/>
      <c r="Z31" s="29"/>
      <c r="AA31" s="26"/>
      <c r="AB31" s="30"/>
      <c r="AC31" s="28"/>
      <c r="AD31" s="29"/>
      <c r="AE31" s="26"/>
      <c r="AF31" s="30"/>
      <c r="AG31" s="28"/>
      <c r="AH31" s="29"/>
      <c r="AI31" s="26"/>
      <c r="AJ31" s="30"/>
      <c r="AK31" s="28"/>
      <c r="AL31" s="29"/>
    </row>
    <row r="32" spans="1:38" s="31" customFormat="1" x14ac:dyDescent="0.15">
      <c r="A32" s="32" t="s">
        <v>196</v>
      </c>
      <c r="B32" s="33" t="s">
        <v>147</v>
      </c>
      <c r="C32" s="51" t="s">
        <v>148</v>
      </c>
      <c r="D32" s="146" t="s">
        <v>199</v>
      </c>
      <c r="E32" s="147">
        <v>2</v>
      </c>
      <c r="F32" s="146" t="str" cm="1">
        <f t="array" ref="F32">IF(SUM(COUNTIF(G32:AL32,{"A","B","C","D","P"}))=0,"",IF(SUM(COUNTIF(G32:AL32,{"A","B","C","D","P"}))=1,"合","重複"))</f>
        <v/>
      </c>
      <c r="G32" s="26"/>
      <c r="H32" s="27"/>
      <c r="I32" s="28"/>
      <c r="J32" s="29"/>
      <c r="K32" s="26"/>
      <c r="L32" s="30"/>
      <c r="M32" s="28"/>
      <c r="N32" s="29"/>
      <c r="O32" s="26"/>
      <c r="P32" s="30"/>
      <c r="Q32" s="28"/>
      <c r="R32" s="29"/>
      <c r="S32" s="26"/>
      <c r="T32" s="30"/>
      <c r="U32" s="28"/>
      <c r="V32" s="29"/>
      <c r="W32" s="26"/>
      <c r="X32" s="30"/>
      <c r="Y32" s="28"/>
      <c r="Z32" s="29"/>
      <c r="AA32" s="26"/>
      <c r="AB32" s="30"/>
      <c r="AC32" s="28"/>
      <c r="AD32" s="29"/>
      <c r="AE32" s="26"/>
      <c r="AF32" s="30"/>
      <c r="AG32" s="28"/>
      <c r="AH32" s="29"/>
      <c r="AI32" s="26"/>
      <c r="AJ32" s="30"/>
      <c r="AK32" s="28"/>
      <c r="AL32" s="29"/>
    </row>
    <row r="33" spans="1:38" s="58" customFormat="1" ht="16.5" thickBot="1" x14ac:dyDescent="0.2">
      <c r="A33" s="59"/>
      <c r="B33" s="60" t="s">
        <v>220</v>
      </c>
      <c r="C33" s="60"/>
      <c r="D33" s="158"/>
      <c r="E33" s="159"/>
      <c r="F33" s="160" t="str" cm="1">
        <f t="array" ref="F33">IF(SUM(COUNTIF(G33:AL33,{"A","B","C","D","P"}))=0,"",IF(SUM(COUNTIF(G33:AL33,{"A","B","C","D","P"}))=1,"合","重複"))</f>
        <v/>
      </c>
      <c r="G33" s="39"/>
      <c r="H33" s="40"/>
      <c r="I33" s="41"/>
      <c r="J33" s="42"/>
      <c r="K33" s="39"/>
      <c r="L33" s="43"/>
      <c r="M33" s="41"/>
      <c r="N33" s="42"/>
      <c r="O33" s="39"/>
      <c r="P33" s="43"/>
      <c r="Q33" s="41"/>
      <c r="R33" s="42"/>
      <c r="S33" s="39"/>
      <c r="T33" s="43"/>
      <c r="U33" s="41"/>
      <c r="V33" s="42"/>
      <c r="W33" s="39"/>
      <c r="X33" s="43"/>
      <c r="Y33" s="41"/>
      <c r="Z33" s="42"/>
      <c r="AA33" s="39"/>
      <c r="AB33" s="43"/>
      <c r="AC33" s="41"/>
      <c r="AD33" s="42"/>
      <c r="AE33" s="39"/>
      <c r="AF33" s="43"/>
      <c r="AG33" s="41"/>
      <c r="AH33" s="42"/>
      <c r="AI33" s="39"/>
      <c r="AJ33" s="43"/>
      <c r="AK33" s="41"/>
      <c r="AL33" s="42"/>
    </row>
    <row r="34" spans="1:38" s="31" customFormat="1" ht="6.95" customHeight="1" x14ac:dyDescent="0.15">
      <c r="A34" s="32"/>
      <c r="B34" s="33"/>
      <c r="C34" s="157"/>
      <c r="D34" s="146"/>
      <c r="E34" s="147"/>
      <c r="F34" s="146" t="str" cm="1">
        <f t="array" ref="F34">IF(SUM(COUNTIF(G34:AL34,{"A","B","C","D","P"}))=0,"",IF(SUM(COUNTIF(G34:AL34,{"A","B","C","D","P"}))=1,"合","重複"))</f>
        <v/>
      </c>
      <c r="G34" s="26"/>
      <c r="H34" s="27"/>
      <c r="I34" s="28"/>
      <c r="J34" s="29"/>
      <c r="K34" s="26"/>
      <c r="L34" s="30"/>
      <c r="M34" s="28"/>
      <c r="N34" s="29"/>
      <c r="O34" s="26"/>
      <c r="P34" s="30"/>
      <c r="Q34" s="28"/>
      <c r="R34" s="29"/>
      <c r="S34" s="26"/>
      <c r="T34" s="30"/>
      <c r="U34" s="28"/>
      <c r="V34" s="29"/>
      <c r="W34" s="26"/>
      <c r="X34" s="30"/>
      <c r="Y34" s="28"/>
      <c r="Z34" s="29"/>
      <c r="AA34" s="26"/>
      <c r="AB34" s="30"/>
      <c r="AC34" s="28"/>
      <c r="AD34" s="29"/>
      <c r="AE34" s="26"/>
      <c r="AF34" s="30"/>
      <c r="AG34" s="28"/>
      <c r="AH34" s="29"/>
      <c r="AI34" s="26"/>
      <c r="AJ34" s="30"/>
      <c r="AK34" s="28"/>
      <c r="AL34" s="29"/>
    </row>
    <row r="35" spans="1:38" s="31" customFormat="1" x14ac:dyDescent="0.15">
      <c r="A35" s="32" t="s">
        <v>0</v>
      </c>
      <c r="B35" s="33" t="s">
        <v>207</v>
      </c>
      <c r="C35" s="51" t="s">
        <v>148</v>
      </c>
      <c r="D35" s="146" t="s">
        <v>8</v>
      </c>
      <c r="E35" s="147">
        <v>2</v>
      </c>
      <c r="F35" s="146" t="str" cm="1">
        <f t="array" ref="F35">IF(SUM(COUNTIF(G35:AL35,{"A","B","C","D","P"}))=0,"",IF(SUM(COUNTIF(G35:AL35,{"A","B","C","D","P"}))=1,"合","重複"))</f>
        <v/>
      </c>
      <c r="G35" s="26"/>
      <c r="H35" s="27"/>
      <c r="I35" s="28"/>
      <c r="J35" s="29"/>
      <c r="K35" s="26"/>
      <c r="L35" s="30"/>
      <c r="M35" s="28"/>
      <c r="N35" s="29"/>
      <c r="O35" s="26"/>
      <c r="P35" s="30"/>
      <c r="Q35" s="28"/>
      <c r="R35" s="29"/>
      <c r="S35" s="26"/>
      <c r="T35" s="30"/>
      <c r="U35" s="28"/>
      <c r="V35" s="29"/>
      <c r="W35" s="26"/>
      <c r="X35" s="30"/>
      <c r="Y35" s="28"/>
      <c r="Z35" s="29"/>
      <c r="AA35" s="26"/>
      <c r="AB35" s="30"/>
      <c r="AC35" s="28"/>
      <c r="AD35" s="29"/>
      <c r="AE35" s="26"/>
      <c r="AF35" s="30"/>
      <c r="AG35" s="28"/>
      <c r="AH35" s="29"/>
      <c r="AI35" s="26"/>
      <c r="AJ35" s="30"/>
      <c r="AK35" s="28"/>
      <c r="AL35" s="29"/>
    </row>
    <row r="36" spans="1:38" s="31" customFormat="1" x14ac:dyDescent="0.15">
      <c r="A36" s="32" t="s">
        <v>0</v>
      </c>
      <c r="B36" s="33" t="s">
        <v>207</v>
      </c>
      <c r="C36" s="51" t="s">
        <v>148</v>
      </c>
      <c r="D36" s="146" t="s">
        <v>8</v>
      </c>
      <c r="E36" s="147">
        <v>2</v>
      </c>
      <c r="F36" s="146" t="str" cm="1">
        <f t="array" ref="F36">IF(SUM(COUNTIF(G36:AL36,{"A","B","C","D","P"}))=0,"",IF(SUM(COUNTIF(G36:AL36,{"A","B","C","D","P"}))=1,"合","重複"))</f>
        <v/>
      </c>
      <c r="G36" s="26"/>
      <c r="H36" s="27"/>
      <c r="I36" s="28"/>
      <c r="J36" s="29"/>
      <c r="K36" s="26"/>
      <c r="L36" s="30"/>
      <c r="M36" s="28"/>
      <c r="N36" s="29"/>
      <c r="O36" s="26"/>
      <c r="P36" s="30"/>
      <c r="Q36" s="28"/>
      <c r="R36" s="29"/>
      <c r="S36" s="26"/>
      <c r="T36" s="30"/>
      <c r="U36" s="28"/>
      <c r="V36" s="29"/>
      <c r="W36" s="26"/>
      <c r="X36" s="30"/>
      <c r="Y36" s="28"/>
      <c r="Z36" s="29"/>
      <c r="AA36" s="26"/>
      <c r="AB36" s="30"/>
      <c r="AC36" s="28"/>
      <c r="AD36" s="29"/>
      <c r="AE36" s="26"/>
      <c r="AF36" s="30"/>
      <c r="AG36" s="28"/>
      <c r="AH36" s="29"/>
      <c r="AI36" s="26"/>
      <c r="AJ36" s="30"/>
      <c r="AK36" s="28"/>
      <c r="AL36" s="29"/>
    </row>
    <row r="37" spans="1:38" s="31" customFormat="1" x14ac:dyDescent="0.15">
      <c r="A37" s="32" t="s">
        <v>0</v>
      </c>
      <c r="B37" s="33" t="s">
        <v>207</v>
      </c>
      <c r="C37" s="51" t="s">
        <v>148</v>
      </c>
      <c r="D37" s="146" t="s">
        <v>8</v>
      </c>
      <c r="E37" s="147">
        <v>2</v>
      </c>
      <c r="F37" s="146" t="str" cm="1">
        <f t="array" ref="F37">IF(SUM(COUNTIF(G37:AL37,{"A","B","C","D","P"}))=0,"",IF(SUM(COUNTIF(G37:AL37,{"A","B","C","D","P"}))=1,"合","重複"))</f>
        <v/>
      </c>
      <c r="G37" s="26"/>
      <c r="H37" s="27"/>
      <c r="I37" s="28"/>
      <c r="J37" s="29"/>
      <c r="K37" s="26"/>
      <c r="L37" s="30"/>
      <c r="M37" s="28"/>
      <c r="N37" s="29"/>
      <c r="O37" s="26"/>
      <c r="P37" s="30"/>
      <c r="Q37" s="28"/>
      <c r="R37" s="29"/>
      <c r="S37" s="26"/>
      <c r="T37" s="30"/>
      <c r="U37" s="28"/>
      <c r="V37" s="29"/>
      <c r="W37" s="26"/>
      <c r="X37" s="30"/>
      <c r="Y37" s="28"/>
      <c r="Z37" s="29"/>
      <c r="AA37" s="26"/>
      <c r="AB37" s="30"/>
      <c r="AC37" s="28"/>
      <c r="AD37" s="29"/>
      <c r="AE37" s="26"/>
      <c r="AF37" s="30"/>
      <c r="AG37" s="28"/>
      <c r="AH37" s="29"/>
      <c r="AI37" s="26"/>
      <c r="AJ37" s="30"/>
      <c r="AK37" s="28"/>
      <c r="AL37" s="29"/>
    </row>
    <row r="38" spans="1:38" s="31" customFormat="1" x14ac:dyDescent="0.15">
      <c r="A38" s="32" t="s">
        <v>0</v>
      </c>
      <c r="B38" s="33" t="s">
        <v>207</v>
      </c>
      <c r="C38" s="51" t="s">
        <v>148</v>
      </c>
      <c r="D38" s="146" t="s">
        <v>8</v>
      </c>
      <c r="E38" s="147">
        <v>2</v>
      </c>
      <c r="F38" s="146" t="str" cm="1">
        <f t="array" ref="F38">IF(SUM(COUNTIF(G38:AL38,{"A","B","C","D","P"}))=0,"",IF(SUM(COUNTIF(G38:AL38,{"A","B","C","D","P"}))=1,"合","重複"))</f>
        <v/>
      </c>
      <c r="G38" s="26"/>
      <c r="H38" s="27"/>
      <c r="I38" s="28"/>
      <c r="J38" s="29"/>
      <c r="K38" s="26"/>
      <c r="L38" s="30"/>
      <c r="M38" s="28"/>
      <c r="N38" s="29"/>
      <c r="O38" s="26"/>
      <c r="P38" s="30"/>
      <c r="Q38" s="28"/>
      <c r="R38" s="29"/>
      <c r="S38" s="26"/>
      <c r="T38" s="30"/>
      <c r="U38" s="28"/>
      <c r="V38" s="29"/>
      <c r="W38" s="26"/>
      <c r="X38" s="30"/>
      <c r="Y38" s="28"/>
      <c r="Z38" s="29"/>
      <c r="AA38" s="26"/>
      <c r="AB38" s="30"/>
      <c r="AC38" s="28"/>
      <c r="AD38" s="29"/>
      <c r="AE38" s="26"/>
      <c r="AF38" s="30"/>
      <c r="AG38" s="28"/>
      <c r="AH38" s="29"/>
      <c r="AI38" s="26"/>
      <c r="AJ38" s="30"/>
      <c r="AK38" s="28"/>
      <c r="AL38" s="29"/>
    </row>
    <row r="39" spans="1:38" s="31" customFormat="1" x14ac:dyDescent="0.15">
      <c r="A39" s="32" t="s">
        <v>0</v>
      </c>
      <c r="B39" s="33" t="s">
        <v>207</v>
      </c>
      <c r="C39" s="51" t="s">
        <v>148</v>
      </c>
      <c r="D39" s="146" t="s">
        <v>8</v>
      </c>
      <c r="E39" s="147">
        <v>2</v>
      </c>
      <c r="F39" s="146" t="str" cm="1">
        <f t="array" ref="F39">IF(SUM(COUNTIF(G39:AL39,{"A","B","C","D","P"}))=0,"",IF(SUM(COUNTIF(G39:AL39,{"A","B","C","D","P"}))=1,"合","重複"))</f>
        <v/>
      </c>
      <c r="G39" s="26"/>
      <c r="H39" s="27"/>
      <c r="I39" s="28"/>
      <c r="J39" s="29"/>
      <c r="K39" s="26"/>
      <c r="L39" s="30"/>
      <c r="M39" s="28"/>
      <c r="N39" s="29"/>
      <c r="O39" s="26"/>
      <c r="P39" s="30"/>
      <c r="Q39" s="28"/>
      <c r="R39" s="29"/>
      <c r="S39" s="26"/>
      <c r="T39" s="30"/>
      <c r="U39" s="28"/>
      <c r="V39" s="29"/>
      <c r="W39" s="26"/>
      <c r="X39" s="30"/>
      <c r="Y39" s="28"/>
      <c r="Z39" s="29"/>
      <c r="AA39" s="26"/>
      <c r="AB39" s="30"/>
      <c r="AC39" s="28"/>
      <c r="AD39" s="29"/>
      <c r="AE39" s="26"/>
      <c r="AF39" s="30"/>
      <c r="AG39" s="28"/>
      <c r="AH39" s="29"/>
      <c r="AI39" s="26"/>
      <c r="AJ39" s="30"/>
      <c r="AK39" s="28"/>
      <c r="AL39" s="29"/>
    </row>
    <row r="40" spans="1:38" s="31" customFormat="1" x14ac:dyDescent="0.15">
      <c r="A40" s="32" t="s">
        <v>0</v>
      </c>
      <c r="B40" s="33" t="s">
        <v>207</v>
      </c>
      <c r="C40" s="51" t="s">
        <v>148</v>
      </c>
      <c r="D40" s="146" t="s">
        <v>8</v>
      </c>
      <c r="E40" s="147">
        <v>2</v>
      </c>
      <c r="F40" s="146" t="str" cm="1">
        <f t="array" ref="F40">IF(SUM(COUNTIF(G40:AL40,{"A","B","C","D","P"}))=0,"",IF(SUM(COUNTIF(G40:AL40,{"A","B","C","D","P"}))=1,"合","重複"))</f>
        <v/>
      </c>
      <c r="G40" s="26"/>
      <c r="H40" s="27"/>
      <c r="I40" s="28"/>
      <c r="J40" s="29"/>
      <c r="K40" s="26"/>
      <c r="L40" s="30"/>
      <c r="M40" s="28"/>
      <c r="N40" s="29"/>
      <c r="O40" s="26"/>
      <c r="P40" s="30"/>
      <c r="Q40" s="28"/>
      <c r="R40" s="29"/>
      <c r="S40" s="26"/>
      <c r="T40" s="30"/>
      <c r="U40" s="28"/>
      <c r="V40" s="29"/>
      <c r="W40" s="26"/>
      <c r="X40" s="30"/>
      <c r="Y40" s="28"/>
      <c r="Z40" s="29"/>
      <c r="AA40" s="26"/>
      <c r="AB40" s="30"/>
      <c r="AC40" s="28"/>
      <c r="AD40" s="29"/>
      <c r="AE40" s="26"/>
      <c r="AF40" s="30"/>
      <c r="AG40" s="28"/>
      <c r="AH40" s="29"/>
      <c r="AI40" s="26"/>
      <c r="AJ40" s="30"/>
      <c r="AK40" s="28"/>
      <c r="AL40" s="29"/>
    </row>
    <row r="41" spans="1:38" s="31" customFormat="1" x14ac:dyDescent="0.15">
      <c r="A41" s="32" t="s">
        <v>0</v>
      </c>
      <c r="B41" s="33" t="s">
        <v>207</v>
      </c>
      <c r="C41" s="51" t="s">
        <v>148</v>
      </c>
      <c r="D41" s="146" t="s">
        <v>8</v>
      </c>
      <c r="E41" s="147">
        <v>2</v>
      </c>
      <c r="F41" s="146" t="str" cm="1">
        <f t="array" ref="F41">IF(SUM(COUNTIF(G41:AL41,{"A","B","C","D","P"}))=0,"",IF(SUM(COUNTIF(G41:AL41,{"A","B","C","D","P"}))=1,"合","重複"))</f>
        <v/>
      </c>
      <c r="G41" s="26"/>
      <c r="H41" s="27"/>
      <c r="I41" s="28"/>
      <c r="J41" s="29"/>
      <c r="K41" s="26"/>
      <c r="L41" s="30"/>
      <c r="M41" s="28"/>
      <c r="N41" s="29"/>
      <c r="O41" s="26"/>
      <c r="P41" s="30"/>
      <c r="Q41" s="28"/>
      <c r="R41" s="29"/>
      <c r="S41" s="26"/>
      <c r="T41" s="30"/>
      <c r="U41" s="28"/>
      <c r="V41" s="29"/>
      <c r="W41" s="26"/>
      <c r="X41" s="30"/>
      <c r="Y41" s="28"/>
      <c r="Z41" s="29"/>
      <c r="AA41" s="26"/>
      <c r="AB41" s="30"/>
      <c r="AC41" s="28"/>
      <c r="AD41" s="29"/>
      <c r="AE41" s="26"/>
      <c r="AF41" s="30"/>
      <c r="AG41" s="28"/>
      <c r="AH41" s="29"/>
      <c r="AI41" s="26"/>
      <c r="AJ41" s="30"/>
      <c r="AK41" s="28"/>
      <c r="AL41" s="29"/>
    </row>
    <row r="42" spans="1:38" s="31" customFormat="1" x14ac:dyDescent="0.15">
      <c r="A42" s="32" t="s">
        <v>0</v>
      </c>
      <c r="B42" s="33" t="s">
        <v>207</v>
      </c>
      <c r="C42" s="51" t="s">
        <v>148</v>
      </c>
      <c r="D42" s="146" t="s">
        <v>8</v>
      </c>
      <c r="E42" s="147">
        <v>2</v>
      </c>
      <c r="F42" s="146" t="str" cm="1">
        <f t="array" ref="F42">IF(SUM(COUNTIF(G42:AL42,{"A","B","C","D","P"}))=0,"",IF(SUM(COUNTIF(G42:AL42,{"A","B","C","D","P"}))=1,"合","重複"))</f>
        <v/>
      </c>
      <c r="G42" s="26"/>
      <c r="H42" s="27"/>
      <c r="I42" s="28"/>
      <c r="J42" s="29"/>
      <c r="K42" s="26"/>
      <c r="L42" s="30"/>
      <c r="M42" s="28"/>
      <c r="N42" s="29"/>
      <c r="O42" s="26"/>
      <c r="P42" s="30"/>
      <c r="Q42" s="28"/>
      <c r="R42" s="29"/>
      <c r="S42" s="26"/>
      <c r="T42" s="30"/>
      <c r="U42" s="28"/>
      <c r="V42" s="29"/>
      <c r="W42" s="26"/>
      <c r="X42" s="30"/>
      <c r="Y42" s="28"/>
      <c r="Z42" s="29"/>
      <c r="AA42" s="26"/>
      <c r="AB42" s="30"/>
      <c r="AC42" s="28"/>
      <c r="AD42" s="29"/>
      <c r="AE42" s="26"/>
      <c r="AF42" s="30"/>
      <c r="AG42" s="28"/>
      <c r="AH42" s="29"/>
      <c r="AI42" s="26"/>
      <c r="AJ42" s="30"/>
      <c r="AK42" s="28"/>
      <c r="AL42" s="29"/>
    </row>
    <row r="43" spans="1:38" s="62" customFormat="1" ht="6.95" customHeight="1" x14ac:dyDescent="0.15">
      <c r="A43" s="154"/>
      <c r="B43" s="155"/>
      <c r="C43" s="155"/>
      <c r="D43" s="153"/>
      <c r="E43" s="156"/>
      <c r="F43" s="153" t="str" cm="1">
        <f t="array" ref="F43">IF(SUM(COUNTIF(G43:AL43,{"A","B","C","D","P"}))=0,"",IF(SUM(COUNTIF(G43:AL43,{"A","B","C","D","P"}))=1,"合","重複"))</f>
        <v/>
      </c>
      <c r="G43" s="34"/>
      <c r="H43" s="35"/>
      <c r="I43" s="36"/>
      <c r="J43" s="37"/>
      <c r="K43" s="34"/>
      <c r="L43" s="38"/>
      <c r="M43" s="36"/>
      <c r="N43" s="37"/>
      <c r="O43" s="34"/>
      <c r="P43" s="38"/>
      <c r="Q43" s="36"/>
      <c r="R43" s="37"/>
      <c r="S43" s="34"/>
      <c r="T43" s="38"/>
      <c r="U43" s="36"/>
      <c r="V43" s="37"/>
      <c r="W43" s="34"/>
      <c r="X43" s="38"/>
      <c r="Y43" s="36"/>
      <c r="Z43" s="37"/>
      <c r="AA43" s="34"/>
      <c r="AB43" s="38"/>
      <c r="AC43" s="36"/>
      <c r="AD43" s="37"/>
      <c r="AE43" s="34"/>
      <c r="AF43" s="38"/>
      <c r="AG43" s="36"/>
      <c r="AH43" s="37"/>
      <c r="AI43" s="34"/>
      <c r="AJ43" s="38"/>
      <c r="AK43" s="36"/>
      <c r="AL43" s="37"/>
    </row>
    <row r="44" spans="1:38" s="31" customFormat="1" ht="6.95" customHeight="1" x14ac:dyDescent="0.15">
      <c r="A44" s="32"/>
      <c r="B44" s="33"/>
      <c r="C44" s="33"/>
      <c r="D44" s="146"/>
      <c r="E44" s="147"/>
      <c r="F44" s="146" t="str" cm="1">
        <f t="array" ref="F44">IF(SUM(COUNTIF(G44:AL44,{"A","B","C","D","P"}))=0,"",IF(SUM(COUNTIF(G44:AL44,{"A","B","C","D","P"}))=1,"合","重複"))</f>
        <v/>
      </c>
      <c r="G44" s="26"/>
      <c r="H44" s="27"/>
      <c r="I44" s="28"/>
      <c r="J44" s="29"/>
      <c r="K44" s="26"/>
      <c r="L44" s="30"/>
      <c r="M44" s="28"/>
      <c r="N44" s="29"/>
      <c r="O44" s="26"/>
      <c r="P44" s="30"/>
      <c r="Q44" s="28"/>
      <c r="R44" s="29"/>
      <c r="S44" s="26"/>
      <c r="T44" s="30"/>
      <c r="U44" s="28"/>
      <c r="V44" s="29"/>
      <c r="W44" s="26"/>
      <c r="X44" s="30"/>
      <c r="Y44" s="28"/>
      <c r="Z44" s="29"/>
      <c r="AA44" s="26"/>
      <c r="AB44" s="30"/>
      <c r="AC44" s="28"/>
      <c r="AD44" s="29"/>
      <c r="AE44" s="26"/>
      <c r="AF44" s="30"/>
      <c r="AG44" s="28"/>
      <c r="AH44" s="29"/>
      <c r="AI44" s="26"/>
      <c r="AJ44" s="30"/>
      <c r="AK44" s="28"/>
      <c r="AL44" s="29"/>
    </row>
    <row r="45" spans="1:38" s="31" customFormat="1" x14ac:dyDescent="0.15">
      <c r="A45" s="32" t="s">
        <v>0</v>
      </c>
      <c r="B45" s="33" t="s">
        <v>197</v>
      </c>
      <c r="C45" s="51" t="s">
        <v>148</v>
      </c>
      <c r="D45" s="146" t="s">
        <v>8</v>
      </c>
      <c r="E45" s="147">
        <v>2</v>
      </c>
      <c r="F45" s="146" t="str" cm="1">
        <f t="array" ref="F45">IF(SUM(COUNTIF(G45:AL45,{"A","B","C","D","P"}))=0,"",IF(SUM(COUNTIF(G45:AL45,{"A","B","C","D","P"}))=1,"合","重複"))</f>
        <v/>
      </c>
      <c r="G45" s="26"/>
      <c r="H45" s="27"/>
      <c r="I45" s="28"/>
      <c r="J45" s="29"/>
      <c r="K45" s="26"/>
      <c r="L45" s="30"/>
      <c r="M45" s="28"/>
      <c r="N45" s="29"/>
      <c r="O45" s="26"/>
      <c r="P45" s="30"/>
      <c r="Q45" s="28"/>
      <c r="R45" s="29"/>
      <c r="S45" s="26"/>
      <c r="T45" s="30"/>
      <c r="U45" s="28"/>
      <c r="V45" s="29"/>
      <c r="W45" s="26"/>
      <c r="X45" s="30"/>
      <c r="Y45" s="28"/>
      <c r="Z45" s="29"/>
      <c r="AA45" s="26"/>
      <c r="AB45" s="30"/>
      <c r="AC45" s="28"/>
      <c r="AD45" s="29"/>
      <c r="AE45" s="26"/>
      <c r="AF45" s="30"/>
      <c r="AG45" s="28"/>
      <c r="AH45" s="29"/>
      <c r="AI45" s="26"/>
      <c r="AJ45" s="30"/>
      <c r="AK45" s="28"/>
      <c r="AL45" s="29"/>
    </row>
    <row r="46" spans="1:38" s="31" customFormat="1" x14ac:dyDescent="0.15">
      <c r="A46" s="32" t="s">
        <v>0</v>
      </c>
      <c r="B46" s="33" t="s">
        <v>197</v>
      </c>
      <c r="C46" s="51" t="s">
        <v>148</v>
      </c>
      <c r="D46" s="146" t="s">
        <v>8</v>
      </c>
      <c r="E46" s="147">
        <v>2</v>
      </c>
      <c r="F46" s="146" t="str" cm="1">
        <f t="array" ref="F46">IF(SUM(COUNTIF(G46:AL46,{"A","B","C","D","P"}))=0,"",IF(SUM(COUNTIF(G46:AL46,{"A","B","C","D","P"}))=1,"合","重複"))</f>
        <v/>
      </c>
      <c r="G46" s="26"/>
      <c r="H46" s="27"/>
      <c r="I46" s="28"/>
      <c r="J46" s="29"/>
      <c r="K46" s="26"/>
      <c r="L46" s="30"/>
      <c r="M46" s="28"/>
      <c r="N46" s="29"/>
      <c r="O46" s="26"/>
      <c r="P46" s="30"/>
      <c r="Q46" s="28"/>
      <c r="R46" s="29"/>
      <c r="S46" s="26"/>
      <c r="T46" s="30"/>
      <c r="U46" s="28"/>
      <c r="V46" s="29"/>
      <c r="W46" s="26"/>
      <c r="X46" s="30"/>
      <c r="Y46" s="28"/>
      <c r="Z46" s="29"/>
      <c r="AA46" s="26"/>
      <c r="AB46" s="30"/>
      <c r="AC46" s="28"/>
      <c r="AD46" s="29"/>
      <c r="AE46" s="26"/>
      <c r="AF46" s="30"/>
      <c r="AG46" s="28"/>
      <c r="AH46" s="29"/>
      <c r="AI46" s="26"/>
      <c r="AJ46" s="30"/>
      <c r="AK46" s="28"/>
      <c r="AL46" s="29"/>
    </row>
    <row r="47" spans="1:38" s="31" customFormat="1" x14ac:dyDescent="0.15">
      <c r="A47" s="32" t="s">
        <v>0</v>
      </c>
      <c r="B47" s="33" t="s">
        <v>197</v>
      </c>
      <c r="C47" s="51" t="s">
        <v>148</v>
      </c>
      <c r="D47" s="146" t="s">
        <v>8</v>
      </c>
      <c r="E47" s="147">
        <v>2</v>
      </c>
      <c r="F47" s="146" t="str" cm="1">
        <f t="array" ref="F47">IF(SUM(COUNTIF(G47:AL47,{"A","B","C","D","P"}))=0,"",IF(SUM(COUNTIF(G47:AL47,{"A","B","C","D","P"}))=1,"合","重複"))</f>
        <v/>
      </c>
      <c r="G47" s="26"/>
      <c r="H47" s="27"/>
      <c r="I47" s="28"/>
      <c r="J47" s="29"/>
      <c r="K47" s="26"/>
      <c r="L47" s="30"/>
      <c r="M47" s="28"/>
      <c r="N47" s="29"/>
      <c r="O47" s="26"/>
      <c r="P47" s="30"/>
      <c r="Q47" s="28"/>
      <c r="R47" s="29"/>
      <c r="S47" s="26"/>
      <c r="T47" s="30"/>
      <c r="U47" s="28"/>
      <c r="V47" s="29"/>
      <c r="W47" s="26"/>
      <c r="X47" s="30"/>
      <c r="Y47" s="28"/>
      <c r="Z47" s="29"/>
      <c r="AA47" s="26"/>
      <c r="AB47" s="30"/>
      <c r="AC47" s="28"/>
      <c r="AD47" s="29"/>
      <c r="AE47" s="26"/>
      <c r="AF47" s="30"/>
      <c r="AG47" s="28"/>
      <c r="AH47" s="29"/>
      <c r="AI47" s="26"/>
      <c r="AJ47" s="30"/>
      <c r="AK47" s="28"/>
      <c r="AL47" s="29"/>
    </row>
    <row r="48" spans="1:38" s="62" customFormat="1" x14ac:dyDescent="0.15">
      <c r="A48" s="154"/>
      <c r="B48" s="155" t="s">
        <v>221</v>
      </c>
      <c r="C48" s="155"/>
      <c r="D48" s="153"/>
      <c r="E48" s="156"/>
      <c r="F48" s="153" t="str" cm="1">
        <f t="array" ref="F48">IF(SUM(COUNTIF(G48:AL48,{"A","B","C","D","P"}))=0,"",IF(SUM(COUNTIF(G48:AL48,{"A","B","C","D","P"}))=1,"合","重複"))</f>
        <v/>
      </c>
      <c r="G48" s="34"/>
      <c r="H48" s="35"/>
      <c r="I48" s="36"/>
      <c r="J48" s="37"/>
      <c r="K48" s="34"/>
      <c r="L48" s="38"/>
      <c r="M48" s="36"/>
      <c r="N48" s="37"/>
      <c r="O48" s="34"/>
      <c r="P48" s="38"/>
      <c r="Q48" s="36"/>
      <c r="R48" s="37"/>
      <c r="S48" s="34"/>
      <c r="T48" s="38"/>
      <c r="U48" s="36"/>
      <c r="V48" s="37"/>
      <c r="W48" s="34"/>
      <c r="X48" s="38"/>
      <c r="Y48" s="36"/>
      <c r="Z48" s="37"/>
      <c r="AA48" s="34"/>
      <c r="AB48" s="38"/>
      <c r="AC48" s="36"/>
      <c r="AD48" s="37"/>
      <c r="AE48" s="34"/>
      <c r="AF48" s="38"/>
      <c r="AG48" s="36"/>
      <c r="AH48" s="37"/>
      <c r="AI48" s="34"/>
      <c r="AJ48" s="38"/>
      <c r="AK48" s="36"/>
      <c r="AL48" s="37"/>
    </row>
    <row r="49" spans="1:38" s="31" customFormat="1" ht="6.95" customHeight="1" x14ac:dyDescent="0.15">
      <c r="A49" s="32"/>
      <c r="B49" s="33"/>
      <c r="C49" s="33"/>
      <c r="D49" s="146"/>
      <c r="E49" s="147"/>
      <c r="F49" s="146" t="str" cm="1">
        <f t="array" ref="F49">IF(SUM(COUNTIF(G49:AL49,{"A","B","C","D","P"}))=0,"",IF(SUM(COUNTIF(G49:AL49,{"A","B","C","D","P"}))=1,"合","重複"))</f>
        <v/>
      </c>
      <c r="G49" s="26"/>
      <c r="H49" s="27"/>
      <c r="I49" s="28"/>
      <c r="J49" s="29"/>
      <c r="K49" s="26"/>
      <c r="L49" s="30"/>
      <c r="M49" s="28"/>
      <c r="N49" s="29"/>
      <c r="O49" s="26"/>
      <c r="P49" s="30"/>
      <c r="Q49" s="28"/>
      <c r="R49" s="29"/>
      <c r="S49" s="26"/>
      <c r="T49" s="30"/>
      <c r="U49" s="28"/>
      <c r="V49" s="29"/>
      <c r="W49" s="26"/>
      <c r="X49" s="30"/>
      <c r="Y49" s="28"/>
      <c r="Z49" s="29"/>
      <c r="AA49" s="26"/>
      <c r="AB49" s="30"/>
      <c r="AC49" s="28"/>
      <c r="AD49" s="29"/>
      <c r="AE49" s="26"/>
      <c r="AF49" s="30"/>
      <c r="AG49" s="28"/>
      <c r="AH49" s="29"/>
      <c r="AI49" s="26"/>
      <c r="AJ49" s="30"/>
      <c r="AK49" s="28"/>
      <c r="AL49" s="29"/>
    </row>
    <row r="50" spans="1:38" s="31" customFormat="1" x14ac:dyDescent="0.15">
      <c r="A50" s="32" t="s">
        <v>193</v>
      </c>
      <c r="B50" s="33" t="s">
        <v>153</v>
      </c>
      <c r="C50" s="51" t="s">
        <v>148</v>
      </c>
      <c r="D50" s="146" t="s">
        <v>8</v>
      </c>
      <c r="E50" s="147">
        <v>2</v>
      </c>
      <c r="F50" s="146" t="str" cm="1">
        <f t="array" ref="F50">IF(SUM(COUNTIF(G50:AL50,{"A","B","C","D","P"}))=0,"",IF(SUM(COUNTIF(G50:AL50,{"A","B","C","D","P"}))=1,"合","重複"))</f>
        <v/>
      </c>
      <c r="G50" s="26"/>
      <c r="H50" s="27"/>
      <c r="I50" s="28"/>
      <c r="J50" s="29"/>
      <c r="K50" s="26"/>
      <c r="L50" s="30"/>
      <c r="M50" s="28"/>
      <c r="N50" s="29"/>
      <c r="O50" s="26"/>
      <c r="P50" s="30"/>
      <c r="Q50" s="28"/>
      <c r="R50" s="29"/>
      <c r="S50" s="26"/>
      <c r="T50" s="30"/>
      <c r="U50" s="28"/>
      <c r="V50" s="29"/>
      <c r="W50" s="26"/>
      <c r="X50" s="30"/>
      <c r="Y50" s="28"/>
      <c r="Z50" s="29"/>
      <c r="AA50" s="26"/>
      <c r="AB50" s="30"/>
      <c r="AC50" s="28"/>
      <c r="AD50" s="29"/>
      <c r="AE50" s="26"/>
      <c r="AF50" s="30"/>
      <c r="AG50" s="28"/>
      <c r="AH50" s="29"/>
      <c r="AI50" s="26"/>
      <c r="AJ50" s="30"/>
      <c r="AK50" s="28"/>
      <c r="AL50" s="29"/>
    </row>
    <row r="51" spans="1:38" s="31" customFormat="1" x14ac:dyDescent="0.15">
      <c r="A51" s="32" t="s">
        <v>193</v>
      </c>
      <c r="B51" s="33" t="s">
        <v>153</v>
      </c>
      <c r="C51" s="51" t="s">
        <v>148</v>
      </c>
      <c r="D51" s="146" t="s">
        <v>8</v>
      </c>
      <c r="E51" s="147">
        <v>2</v>
      </c>
      <c r="F51" s="146" t="str" cm="1">
        <f t="array" ref="F51">IF(SUM(COUNTIF(G51:AL51,{"A","B","C","D","P"}))=0,"",IF(SUM(COUNTIF(G51:AL51,{"A","B","C","D","P"}))=1,"合","重複"))</f>
        <v/>
      </c>
      <c r="G51" s="26"/>
      <c r="H51" s="27"/>
      <c r="I51" s="28"/>
      <c r="J51" s="29"/>
      <c r="K51" s="26"/>
      <c r="L51" s="30"/>
      <c r="M51" s="28"/>
      <c r="N51" s="29"/>
      <c r="O51" s="26"/>
      <c r="P51" s="30"/>
      <c r="Q51" s="28"/>
      <c r="R51" s="29"/>
      <c r="S51" s="26"/>
      <c r="T51" s="30"/>
      <c r="U51" s="28"/>
      <c r="V51" s="29"/>
      <c r="W51" s="26"/>
      <c r="X51" s="30"/>
      <c r="Y51" s="28"/>
      <c r="Z51" s="29"/>
      <c r="AA51" s="26"/>
      <c r="AB51" s="30"/>
      <c r="AC51" s="28"/>
      <c r="AD51" s="29"/>
      <c r="AE51" s="26"/>
      <c r="AF51" s="30"/>
      <c r="AG51" s="28"/>
      <c r="AH51" s="29"/>
      <c r="AI51" s="26"/>
      <c r="AJ51" s="30"/>
      <c r="AK51" s="28"/>
      <c r="AL51" s="29"/>
    </row>
    <row r="52" spans="1:38" s="31" customFormat="1" x14ac:dyDescent="0.15">
      <c r="A52" s="32" t="s">
        <v>193</v>
      </c>
      <c r="B52" s="33" t="s">
        <v>153</v>
      </c>
      <c r="C52" s="51" t="s">
        <v>148</v>
      </c>
      <c r="D52" s="146" t="s">
        <v>8</v>
      </c>
      <c r="E52" s="147">
        <v>2</v>
      </c>
      <c r="F52" s="146" t="str" cm="1">
        <f t="array" ref="F52">IF(SUM(COUNTIF(G52:AL52,{"A","B","C","D","P"}))=0,"",IF(SUM(COUNTIF(G52:AL52,{"A","B","C","D","P"}))=1,"合","重複"))</f>
        <v/>
      </c>
      <c r="G52" s="26"/>
      <c r="H52" s="27"/>
      <c r="I52" s="28"/>
      <c r="J52" s="29"/>
      <c r="K52" s="26"/>
      <c r="L52" s="30"/>
      <c r="M52" s="28"/>
      <c r="N52" s="29"/>
      <c r="O52" s="26"/>
      <c r="P52" s="30"/>
      <c r="Q52" s="28"/>
      <c r="R52" s="29"/>
      <c r="S52" s="26"/>
      <c r="T52" s="30"/>
      <c r="U52" s="28"/>
      <c r="V52" s="29"/>
      <c r="W52" s="26"/>
      <c r="X52" s="30"/>
      <c r="Y52" s="28"/>
      <c r="Z52" s="29"/>
      <c r="AA52" s="26"/>
      <c r="AB52" s="30"/>
      <c r="AC52" s="28"/>
      <c r="AD52" s="29"/>
      <c r="AE52" s="26"/>
      <c r="AF52" s="30"/>
      <c r="AG52" s="28"/>
      <c r="AH52" s="29"/>
      <c r="AI52" s="26"/>
      <c r="AJ52" s="30"/>
      <c r="AK52" s="28"/>
      <c r="AL52" s="29"/>
    </row>
    <row r="53" spans="1:38" s="31" customFormat="1" x14ac:dyDescent="0.15">
      <c r="A53" s="32" t="s">
        <v>193</v>
      </c>
      <c r="B53" s="33" t="s">
        <v>153</v>
      </c>
      <c r="C53" s="51" t="s">
        <v>148</v>
      </c>
      <c r="D53" s="146" t="s">
        <v>8</v>
      </c>
      <c r="E53" s="147">
        <v>2</v>
      </c>
      <c r="F53" s="146" t="str" cm="1">
        <f t="array" ref="F53">IF(SUM(COUNTIF(G53:AL53,{"A","B","C","D","P"}))=0,"",IF(SUM(COUNTIF(G53:AL53,{"A","B","C","D","P"}))=1,"合","重複"))</f>
        <v/>
      </c>
      <c r="G53" s="26"/>
      <c r="H53" s="27"/>
      <c r="I53" s="28"/>
      <c r="J53" s="29"/>
      <c r="K53" s="26"/>
      <c r="L53" s="30"/>
      <c r="M53" s="28"/>
      <c r="N53" s="29"/>
      <c r="O53" s="26"/>
      <c r="P53" s="30"/>
      <c r="Q53" s="28"/>
      <c r="R53" s="29"/>
      <c r="S53" s="26"/>
      <c r="T53" s="30"/>
      <c r="U53" s="28"/>
      <c r="V53" s="29"/>
      <c r="W53" s="26"/>
      <c r="X53" s="30"/>
      <c r="Y53" s="28"/>
      <c r="Z53" s="29"/>
      <c r="AA53" s="26"/>
      <c r="AB53" s="30"/>
      <c r="AC53" s="28"/>
      <c r="AD53" s="29"/>
      <c r="AE53" s="26"/>
      <c r="AF53" s="30"/>
      <c r="AG53" s="28"/>
      <c r="AH53" s="29"/>
      <c r="AI53" s="26"/>
      <c r="AJ53" s="30"/>
      <c r="AK53" s="28"/>
      <c r="AL53" s="29"/>
    </row>
    <row r="54" spans="1:38" s="31" customFormat="1" x14ac:dyDescent="0.15">
      <c r="A54" s="32" t="s">
        <v>193</v>
      </c>
      <c r="B54" s="33" t="s">
        <v>153</v>
      </c>
      <c r="C54" s="51" t="s">
        <v>148</v>
      </c>
      <c r="D54" s="146" t="s">
        <v>8</v>
      </c>
      <c r="E54" s="147">
        <v>2</v>
      </c>
      <c r="F54" s="146" t="str" cm="1">
        <f t="array" ref="F54">IF(SUM(COUNTIF(G54:AL54,{"A","B","C","D","P"}))=0,"",IF(SUM(COUNTIF(G54:AL54,{"A","B","C","D","P"}))=1,"合","重複"))</f>
        <v/>
      </c>
      <c r="G54" s="26"/>
      <c r="H54" s="27"/>
      <c r="I54" s="28"/>
      <c r="J54" s="29"/>
      <c r="K54" s="26"/>
      <c r="L54" s="30"/>
      <c r="M54" s="28"/>
      <c r="N54" s="29"/>
      <c r="O54" s="26"/>
      <c r="P54" s="30"/>
      <c r="Q54" s="28"/>
      <c r="R54" s="29"/>
      <c r="S54" s="26"/>
      <c r="T54" s="30"/>
      <c r="U54" s="28"/>
      <c r="V54" s="29"/>
      <c r="W54" s="26"/>
      <c r="X54" s="30"/>
      <c r="Y54" s="28"/>
      <c r="Z54" s="29"/>
      <c r="AA54" s="26"/>
      <c r="AB54" s="30"/>
      <c r="AC54" s="28"/>
      <c r="AD54" s="29"/>
      <c r="AE54" s="26"/>
      <c r="AF54" s="30"/>
      <c r="AG54" s="28"/>
      <c r="AH54" s="29"/>
      <c r="AI54" s="26"/>
      <c r="AJ54" s="30"/>
      <c r="AK54" s="28"/>
      <c r="AL54" s="29"/>
    </row>
    <row r="55" spans="1:38" s="31" customFormat="1" x14ac:dyDescent="0.15">
      <c r="A55" s="32" t="s">
        <v>193</v>
      </c>
      <c r="B55" s="33" t="s">
        <v>153</v>
      </c>
      <c r="C55" s="51" t="s">
        <v>148</v>
      </c>
      <c r="D55" s="146" t="s">
        <v>8</v>
      </c>
      <c r="E55" s="147">
        <v>2</v>
      </c>
      <c r="F55" s="146" t="str" cm="1">
        <f t="array" ref="F55">IF(SUM(COUNTIF(G55:AL55,{"A","B","C","D","P"}))=0,"",IF(SUM(COUNTIF(G55:AL55,{"A","B","C","D","P"}))=1,"合","重複"))</f>
        <v/>
      </c>
      <c r="G55" s="26"/>
      <c r="H55" s="27"/>
      <c r="I55" s="28"/>
      <c r="J55" s="29"/>
      <c r="K55" s="26"/>
      <c r="L55" s="30"/>
      <c r="M55" s="28"/>
      <c r="N55" s="29"/>
      <c r="O55" s="26"/>
      <c r="P55" s="30"/>
      <c r="Q55" s="28"/>
      <c r="R55" s="29"/>
      <c r="S55" s="26"/>
      <c r="T55" s="30"/>
      <c r="U55" s="28"/>
      <c r="V55" s="29"/>
      <c r="W55" s="26"/>
      <c r="X55" s="30"/>
      <c r="Y55" s="28"/>
      <c r="Z55" s="29"/>
      <c r="AA55" s="26"/>
      <c r="AB55" s="30"/>
      <c r="AC55" s="28"/>
      <c r="AD55" s="29"/>
      <c r="AE55" s="26"/>
      <c r="AF55" s="30"/>
      <c r="AG55" s="28"/>
      <c r="AH55" s="29"/>
      <c r="AI55" s="26"/>
      <c r="AJ55" s="30"/>
      <c r="AK55" s="28"/>
      <c r="AL55" s="29"/>
    </row>
    <row r="56" spans="1:38" s="31" customFormat="1" x14ac:dyDescent="0.15">
      <c r="A56" s="32" t="s">
        <v>193</v>
      </c>
      <c r="B56" s="33" t="s">
        <v>153</v>
      </c>
      <c r="C56" s="51" t="s">
        <v>148</v>
      </c>
      <c r="D56" s="146" t="s">
        <v>8</v>
      </c>
      <c r="E56" s="147">
        <v>2</v>
      </c>
      <c r="F56" s="146" t="str" cm="1">
        <f t="array" ref="F56">IF(SUM(COUNTIF(G56:AL56,{"A","B","C","D","P"}))=0,"",IF(SUM(COUNTIF(G56:AL56,{"A","B","C","D","P"}))=1,"合","重複"))</f>
        <v/>
      </c>
      <c r="G56" s="26"/>
      <c r="H56" s="27"/>
      <c r="I56" s="28"/>
      <c r="J56" s="29"/>
      <c r="K56" s="26"/>
      <c r="L56" s="30"/>
      <c r="M56" s="28"/>
      <c r="N56" s="29"/>
      <c r="O56" s="26"/>
      <c r="P56" s="30"/>
      <c r="Q56" s="28"/>
      <c r="R56" s="29"/>
      <c r="S56" s="26"/>
      <c r="T56" s="30"/>
      <c r="U56" s="28"/>
      <c r="V56" s="29"/>
      <c r="W56" s="26"/>
      <c r="X56" s="30"/>
      <c r="Y56" s="28"/>
      <c r="Z56" s="29"/>
      <c r="AA56" s="26"/>
      <c r="AB56" s="30"/>
      <c r="AC56" s="28"/>
      <c r="AD56" s="29"/>
      <c r="AE56" s="26"/>
      <c r="AF56" s="30"/>
      <c r="AG56" s="28"/>
      <c r="AH56" s="29"/>
      <c r="AI56" s="26"/>
      <c r="AJ56" s="30"/>
      <c r="AK56" s="28"/>
      <c r="AL56" s="29"/>
    </row>
    <row r="57" spans="1:38" s="31" customFormat="1" x14ac:dyDescent="0.15">
      <c r="A57" s="32" t="s">
        <v>193</v>
      </c>
      <c r="B57" s="33" t="s">
        <v>153</v>
      </c>
      <c r="C57" s="51" t="s">
        <v>148</v>
      </c>
      <c r="D57" s="146" t="s">
        <v>8</v>
      </c>
      <c r="E57" s="147">
        <v>2</v>
      </c>
      <c r="F57" s="146" t="str" cm="1">
        <f t="array" ref="F57">IF(SUM(COUNTIF(G57:AL57,{"A","B","C","D","P"}))=0,"",IF(SUM(COUNTIF(G57:AL57,{"A","B","C","D","P"}))=1,"合","重複"))</f>
        <v/>
      </c>
      <c r="G57" s="26"/>
      <c r="H57" s="27"/>
      <c r="I57" s="28"/>
      <c r="J57" s="29"/>
      <c r="K57" s="26"/>
      <c r="L57" s="30"/>
      <c r="M57" s="28"/>
      <c r="N57" s="29"/>
      <c r="O57" s="26"/>
      <c r="P57" s="30"/>
      <c r="Q57" s="28"/>
      <c r="R57" s="29"/>
      <c r="S57" s="26"/>
      <c r="T57" s="30"/>
      <c r="U57" s="28"/>
      <c r="V57" s="29"/>
      <c r="W57" s="26"/>
      <c r="X57" s="30"/>
      <c r="Y57" s="28"/>
      <c r="Z57" s="29"/>
      <c r="AA57" s="26"/>
      <c r="AB57" s="30"/>
      <c r="AC57" s="28"/>
      <c r="AD57" s="29"/>
      <c r="AE57" s="26"/>
      <c r="AF57" s="30"/>
      <c r="AG57" s="28"/>
      <c r="AH57" s="29"/>
      <c r="AI57" s="26"/>
      <c r="AJ57" s="30"/>
      <c r="AK57" s="28"/>
      <c r="AL57" s="29"/>
    </row>
    <row r="58" spans="1:38" s="62" customFormat="1" ht="6.95" customHeight="1" x14ac:dyDescent="0.15">
      <c r="A58" s="154"/>
      <c r="B58" s="155"/>
      <c r="C58" s="61"/>
      <c r="D58" s="153"/>
      <c r="E58" s="156"/>
      <c r="F58" s="161" t="str" cm="1">
        <f t="array" ref="F58">IF(SUM(COUNTIF(G58:AL58,{"A","B","C","D","P"}))=0,"",IF(SUM(COUNTIF(G58:AL58,{"A","B","C","D","P"}))=1,"合","重複"))</f>
        <v/>
      </c>
      <c r="G58" s="34"/>
      <c r="H58" s="35"/>
      <c r="I58" s="36"/>
      <c r="J58" s="37"/>
      <c r="K58" s="34"/>
      <c r="L58" s="38"/>
      <c r="M58" s="36"/>
      <c r="N58" s="37"/>
      <c r="O58" s="34"/>
      <c r="P58" s="38"/>
      <c r="Q58" s="36"/>
      <c r="R58" s="37"/>
      <c r="S58" s="34"/>
      <c r="T58" s="38"/>
      <c r="U58" s="36"/>
      <c r="V58" s="37"/>
      <c r="W58" s="34"/>
      <c r="X58" s="38"/>
      <c r="Y58" s="36"/>
      <c r="Z58" s="37"/>
      <c r="AA58" s="34"/>
      <c r="AB58" s="38"/>
      <c r="AC58" s="36"/>
      <c r="AD58" s="37"/>
      <c r="AE58" s="34"/>
      <c r="AF58" s="38"/>
      <c r="AG58" s="36"/>
      <c r="AH58" s="37"/>
      <c r="AI58" s="34"/>
      <c r="AJ58" s="38"/>
      <c r="AK58" s="36"/>
      <c r="AL58" s="37"/>
    </row>
    <row r="59" spans="1:38" s="31" customFormat="1" ht="6.95" customHeight="1" x14ac:dyDescent="0.15">
      <c r="A59" s="32"/>
      <c r="B59" s="33"/>
      <c r="C59" s="51"/>
      <c r="D59" s="146"/>
      <c r="E59" s="147"/>
      <c r="F59" s="146" t="str" cm="1">
        <f t="array" ref="F59">IF(SUM(COUNTIF(G59:AL59,{"A","B","C","D","P"}))=0,"",IF(SUM(COUNTIF(G59:AL59,{"A","B","C","D","P"}))=1,"合","重複"))</f>
        <v/>
      </c>
      <c r="G59" s="26"/>
      <c r="H59" s="27"/>
      <c r="I59" s="28"/>
      <c r="J59" s="29"/>
      <c r="K59" s="26"/>
      <c r="L59" s="30"/>
      <c r="M59" s="28"/>
      <c r="N59" s="29"/>
      <c r="O59" s="26"/>
      <c r="P59" s="30"/>
      <c r="Q59" s="28"/>
      <c r="R59" s="29"/>
      <c r="S59" s="26"/>
      <c r="T59" s="30"/>
      <c r="U59" s="28"/>
      <c r="V59" s="29"/>
      <c r="W59" s="26"/>
      <c r="X59" s="30"/>
      <c r="Y59" s="28"/>
      <c r="Z59" s="29"/>
      <c r="AA59" s="26"/>
      <c r="AB59" s="30"/>
      <c r="AC59" s="28"/>
      <c r="AD59" s="29"/>
      <c r="AE59" s="26"/>
      <c r="AF59" s="30"/>
      <c r="AG59" s="28"/>
      <c r="AH59" s="29"/>
      <c r="AI59" s="26"/>
      <c r="AJ59" s="30"/>
      <c r="AK59" s="28"/>
      <c r="AL59" s="29"/>
    </row>
    <row r="60" spans="1:38" s="31" customFormat="1" x14ac:dyDescent="0.15">
      <c r="A60" s="170" t="s">
        <v>200</v>
      </c>
      <c r="B60" s="33" t="s">
        <v>202</v>
      </c>
      <c r="C60" s="51" t="s">
        <v>148</v>
      </c>
      <c r="D60" s="146" t="s">
        <v>8</v>
      </c>
      <c r="E60" s="70" t="s">
        <v>151</v>
      </c>
      <c r="F60" s="146" t="str">
        <f>IF(SUM(COUNTIF(G60:AL60,{"A","B","C","D","P"}))=0,"",IF(SUM(COUNTIF(G60:AL60,{"A","B","C","D","P"}))=1,"合","重複"))</f>
        <v/>
      </c>
      <c r="G60" s="26"/>
      <c r="H60" s="27"/>
      <c r="I60" s="28"/>
      <c r="J60" s="29"/>
      <c r="K60" s="26"/>
      <c r="L60" s="30"/>
      <c r="M60" s="27"/>
      <c r="N60" s="29"/>
      <c r="O60" s="26"/>
      <c r="P60" s="30"/>
      <c r="Q60" s="27"/>
      <c r="R60" s="29"/>
      <c r="S60" s="26"/>
      <c r="T60" s="30"/>
      <c r="U60" s="27"/>
      <c r="V60" s="29"/>
      <c r="W60" s="26"/>
      <c r="X60" s="30"/>
      <c r="Y60" s="27"/>
      <c r="Z60" s="29"/>
      <c r="AA60" s="26"/>
      <c r="AB60" s="30"/>
      <c r="AC60" s="27"/>
      <c r="AD60" s="29"/>
      <c r="AE60" s="26"/>
      <c r="AF60" s="30"/>
      <c r="AG60" s="27"/>
      <c r="AH60" s="29"/>
      <c r="AI60" s="26"/>
      <c r="AJ60" s="30"/>
      <c r="AK60" s="27"/>
      <c r="AL60" s="29"/>
    </row>
    <row r="61" spans="1:38" s="31" customFormat="1" x14ac:dyDescent="0.15">
      <c r="A61" s="170" t="s">
        <v>200</v>
      </c>
      <c r="B61" s="33" t="s">
        <v>202</v>
      </c>
      <c r="C61" s="51" t="s">
        <v>148</v>
      </c>
      <c r="D61" s="146" t="s">
        <v>8</v>
      </c>
      <c r="E61" s="70" t="s">
        <v>151</v>
      </c>
      <c r="F61" s="146" t="str" cm="1">
        <f t="array" ref="F61">IF(SUM(COUNTIF(G61:AL61,{"A","B","C","D","P"}))=0,"",IF(SUM(COUNTIF(G61:AL61,{"A","B","C","D","P"}))=1,"合","重複"))</f>
        <v/>
      </c>
      <c r="G61" s="26"/>
      <c r="H61" s="27"/>
      <c r="I61" s="28"/>
      <c r="J61" s="29"/>
      <c r="K61" s="26"/>
      <c r="L61" s="30"/>
      <c r="M61" s="27"/>
      <c r="N61" s="29"/>
      <c r="O61" s="26"/>
      <c r="P61" s="30"/>
      <c r="Q61" s="27"/>
      <c r="R61" s="29"/>
      <c r="S61" s="26"/>
      <c r="T61" s="30"/>
      <c r="U61" s="27"/>
      <c r="V61" s="29"/>
      <c r="W61" s="26"/>
      <c r="X61" s="30"/>
      <c r="Y61" s="27"/>
      <c r="Z61" s="29"/>
      <c r="AA61" s="26"/>
      <c r="AB61" s="30"/>
      <c r="AC61" s="27"/>
      <c r="AD61" s="29"/>
      <c r="AE61" s="26"/>
      <c r="AF61" s="30"/>
      <c r="AG61" s="27"/>
      <c r="AH61" s="29"/>
      <c r="AI61" s="26"/>
      <c r="AJ61" s="30"/>
      <c r="AK61" s="27"/>
      <c r="AL61" s="29"/>
    </row>
    <row r="62" spans="1:38" s="31" customFormat="1" x14ac:dyDescent="0.15">
      <c r="A62" s="170" t="s">
        <v>200</v>
      </c>
      <c r="B62" s="33" t="s">
        <v>202</v>
      </c>
      <c r="C62" s="51" t="s">
        <v>148</v>
      </c>
      <c r="D62" s="146" t="s">
        <v>8</v>
      </c>
      <c r="E62" s="70" t="s">
        <v>151</v>
      </c>
      <c r="F62" s="146" t="str" cm="1">
        <f t="array" ref="F62">IF(SUM(COUNTIF(G62:AL62,{"A","B","C","D","P"}))=0,"",IF(SUM(COUNTIF(G62:AL62,{"A","B","C","D","P"}))=1,"合","重複"))</f>
        <v/>
      </c>
      <c r="G62" s="26"/>
      <c r="H62" s="27"/>
      <c r="I62" s="28"/>
      <c r="J62" s="29"/>
      <c r="K62" s="26"/>
      <c r="L62" s="30"/>
      <c r="M62" s="27"/>
      <c r="N62" s="29"/>
      <c r="O62" s="26"/>
      <c r="P62" s="30"/>
      <c r="Q62" s="27"/>
      <c r="R62" s="29"/>
      <c r="S62" s="26"/>
      <c r="T62" s="30"/>
      <c r="U62" s="27"/>
      <c r="V62" s="29"/>
      <c r="W62" s="26"/>
      <c r="X62" s="30"/>
      <c r="Y62" s="27"/>
      <c r="Z62" s="29"/>
      <c r="AA62" s="26"/>
      <c r="AB62" s="30"/>
      <c r="AC62" s="27"/>
      <c r="AD62" s="29"/>
      <c r="AE62" s="26"/>
      <c r="AF62" s="30"/>
      <c r="AG62" s="27"/>
      <c r="AH62" s="29"/>
      <c r="AI62" s="26"/>
      <c r="AJ62" s="30"/>
      <c r="AK62" s="27"/>
      <c r="AL62" s="29"/>
    </row>
    <row r="63" spans="1:38" s="62" customFormat="1" ht="6.95" customHeight="1" x14ac:dyDescent="0.15">
      <c r="A63" s="171"/>
      <c r="B63" s="155"/>
      <c r="C63" s="61"/>
      <c r="D63" s="153"/>
      <c r="E63" s="165"/>
      <c r="F63" s="153"/>
      <c r="G63" s="34"/>
      <c r="H63" s="35"/>
      <c r="I63" s="36"/>
      <c r="J63" s="37"/>
      <c r="K63" s="34"/>
      <c r="L63" s="38"/>
      <c r="M63" s="35"/>
      <c r="N63" s="37"/>
      <c r="O63" s="34"/>
      <c r="P63" s="38"/>
      <c r="Q63" s="35"/>
      <c r="R63" s="37"/>
      <c r="S63" s="34"/>
      <c r="T63" s="38"/>
      <c r="U63" s="35"/>
      <c r="V63" s="37"/>
      <c r="W63" s="34"/>
      <c r="X63" s="38"/>
      <c r="Y63" s="35"/>
      <c r="Z63" s="37"/>
      <c r="AA63" s="34"/>
      <c r="AB63" s="38"/>
      <c r="AC63" s="35"/>
      <c r="AD63" s="37"/>
      <c r="AE63" s="34"/>
      <c r="AF63" s="38"/>
      <c r="AG63" s="35"/>
      <c r="AH63" s="37"/>
      <c r="AI63" s="34"/>
      <c r="AJ63" s="38"/>
      <c r="AK63" s="35"/>
      <c r="AL63" s="37"/>
    </row>
    <row r="64" spans="1:38" s="31" customFormat="1" ht="6.95" customHeight="1" x14ac:dyDescent="0.15">
      <c r="A64" s="169"/>
      <c r="B64" s="33"/>
      <c r="C64" s="51"/>
      <c r="D64" s="146"/>
      <c r="E64" s="166"/>
      <c r="F64" s="146"/>
      <c r="G64" s="26"/>
      <c r="H64" s="27"/>
      <c r="I64" s="28"/>
      <c r="J64" s="29"/>
      <c r="K64" s="26"/>
      <c r="L64" s="30"/>
      <c r="M64" s="27"/>
      <c r="N64" s="29"/>
      <c r="O64" s="26"/>
      <c r="P64" s="30"/>
      <c r="Q64" s="27"/>
      <c r="R64" s="29"/>
      <c r="S64" s="26"/>
      <c r="T64" s="30"/>
      <c r="U64" s="27"/>
      <c r="V64" s="29"/>
      <c r="W64" s="26"/>
      <c r="X64" s="30"/>
      <c r="Y64" s="27"/>
      <c r="Z64" s="29"/>
      <c r="AA64" s="26"/>
      <c r="AB64" s="30"/>
      <c r="AC64" s="27"/>
      <c r="AD64" s="29"/>
      <c r="AE64" s="26"/>
      <c r="AF64" s="30"/>
      <c r="AG64" s="27"/>
      <c r="AH64" s="29"/>
      <c r="AI64" s="26"/>
      <c r="AJ64" s="30"/>
      <c r="AK64" s="27"/>
      <c r="AL64" s="29"/>
    </row>
    <row r="65" spans="1:38" x14ac:dyDescent="0.15">
      <c r="A65" s="170" t="s">
        <v>200</v>
      </c>
      <c r="B65" s="33" t="s">
        <v>203</v>
      </c>
      <c r="C65" s="51" t="s">
        <v>148</v>
      </c>
      <c r="D65" s="146" t="s">
        <v>8</v>
      </c>
      <c r="E65" s="70" t="s">
        <v>151</v>
      </c>
      <c r="F65" s="146" t="str" cm="1">
        <f t="array" ref="F65">IF(SUM(COUNTIF(G65:AL65,{"A","B","C","D","P"}))=0,"",IF(SUM(COUNTIF(G65:AL65,{"A","B","C","D","P"}))=1,"合","重複"))</f>
        <v/>
      </c>
      <c r="G65" s="53"/>
      <c r="H65" s="54"/>
      <c r="I65" s="55"/>
      <c r="J65" s="56"/>
      <c r="K65" s="53"/>
      <c r="L65" s="57"/>
      <c r="M65" s="55"/>
      <c r="N65" s="56"/>
      <c r="O65" s="53"/>
      <c r="P65" s="57"/>
      <c r="Q65" s="55"/>
      <c r="R65" s="56"/>
      <c r="S65" s="53"/>
      <c r="T65" s="57"/>
      <c r="U65" s="55"/>
      <c r="V65" s="56"/>
      <c r="W65" s="53"/>
      <c r="X65" s="57"/>
      <c r="Y65" s="55"/>
      <c r="Z65" s="56"/>
      <c r="AA65" s="53"/>
      <c r="AB65" s="57"/>
      <c r="AC65" s="55"/>
      <c r="AD65" s="56"/>
      <c r="AE65" s="53"/>
      <c r="AF65" s="57"/>
      <c r="AG65" s="55"/>
      <c r="AH65" s="56"/>
      <c r="AI65" s="53"/>
      <c r="AJ65" s="57"/>
      <c r="AK65" s="55"/>
      <c r="AL65" s="56"/>
    </row>
    <row r="66" spans="1:38" x14ac:dyDescent="0.15">
      <c r="A66" s="170" t="s">
        <v>200</v>
      </c>
      <c r="B66" s="33" t="s">
        <v>203</v>
      </c>
      <c r="C66" s="51" t="s">
        <v>148</v>
      </c>
      <c r="D66" s="146" t="s">
        <v>8</v>
      </c>
      <c r="E66" s="70" t="s">
        <v>151</v>
      </c>
      <c r="F66" s="146" t="str" cm="1">
        <f t="array" ref="F66">IF(SUM(COUNTIF(G66:AL66,{"A","B","C","D","P"}))=0,"",IF(SUM(COUNTIF(G66:AL66,{"A","B","C","D","P"}))=1,"合","重複"))</f>
        <v/>
      </c>
      <c r="G66" s="53"/>
      <c r="H66" s="54"/>
      <c r="I66" s="55"/>
      <c r="J66" s="56"/>
      <c r="K66" s="53"/>
      <c r="L66" s="57"/>
      <c r="M66" s="55"/>
      <c r="N66" s="56"/>
      <c r="O66" s="53"/>
      <c r="P66" s="57"/>
      <c r="Q66" s="55"/>
      <c r="R66" s="56"/>
      <c r="S66" s="53"/>
      <c r="T66" s="57"/>
      <c r="U66" s="55"/>
      <c r="V66" s="56"/>
      <c r="W66" s="53"/>
      <c r="X66" s="57"/>
      <c r="Y66" s="55"/>
      <c r="Z66" s="56"/>
      <c r="AA66" s="53"/>
      <c r="AB66" s="57"/>
      <c r="AC66" s="55"/>
      <c r="AD66" s="56"/>
      <c r="AE66" s="53"/>
      <c r="AF66" s="57"/>
      <c r="AG66" s="55"/>
      <c r="AH66" s="56"/>
      <c r="AI66" s="53"/>
      <c r="AJ66" s="57"/>
      <c r="AK66" s="55"/>
      <c r="AL66" s="56"/>
    </row>
    <row r="67" spans="1:38" x14ac:dyDescent="0.15">
      <c r="A67" s="170" t="s">
        <v>200</v>
      </c>
      <c r="B67" s="33" t="s">
        <v>203</v>
      </c>
      <c r="C67" s="51" t="s">
        <v>148</v>
      </c>
      <c r="D67" s="146" t="s">
        <v>8</v>
      </c>
      <c r="E67" s="70" t="s">
        <v>151</v>
      </c>
      <c r="F67" s="146" t="str" cm="1">
        <f t="array" ref="F67">IF(SUM(COUNTIF(G67:AL67,{"A","B","C","D","P"}))=0,"",IF(SUM(COUNTIF(G67:AL67,{"A","B","C","D","P"}))=1,"合","重複"))</f>
        <v/>
      </c>
      <c r="G67" s="53"/>
      <c r="H67" s="54"/>
      <c r="I67" s="55"/>
      <c r="J67" s="56"/>
      <c r="K67" s="53"/>
      <c r="L67" s="57"/>
      <c r="M67" s="55"/>
      <c r="N67" s="56"/>
      <c r="O67" s="53"/>
      <c r="P67" s="57"/>
      <c r="Q67" s="55"/>
      <c r="R67" s="56"/>
      <c r="S67" s="53"/>
      <c r="T67" s="57"/>
      <c r="U67" s="55"/>
      <c r="V67" s="56"/>
      <c r="W67" s="53"/>
      <c r="X67" s="57"/>
      <c r="Y67" s="55"/>
      <c r="Z67" s="56"/>
      <c r="AA67" s="53"/>
      <c r="AB67" s="57"/>
      <c r="AC67" s="55"/>
      <c r="AD67" s="56"/>
      <c r="AE67" s="53"/>
      <c r="AF67" s="57"/>
      <c r="AG67" s="55"/>
      <c r="AH67" s="56"/>
      <c r="AI67" s="53"/>
      <c r="AJ67" s="57"/>
      <c r="AK67" s="55"/>
      <c r="AL67" s="56"/>
    </row>
    <row r="68" spans="1:38" s="62" customFormat="1" ht="6.95" customHeight="1" x14ac:dyDescent="0.15">
      <c r="A68" s="171"/>
      <c r="B68" s="155"/>
      <c r="C68" s="61"/>
      <c r="D68" s="153"/>
      <c r="E68" s="165"/>
      <c r="F68" s="153"/>
      <c r="G68" s="34"/>
      <c r="H68" s="35"/>
      <c r="I68" s="36"/>
      <c r="J68" s="37"/>
      <c r="K68" s="34"/>
      <c r="L68" s="38"/>
      <c r="M68" s="35"/>
      <c r="N68" s="37"/>
      <c r="O68" s="34"/>
      <c r="P68" s="38"/>
      <c r="Q68" s="35"/>
      <c r="R68" s="37"/>
      <c r="S68" s="34"/>
      <c r="T68" s="38"/>
      <c r="U68" s="35"/>
      <c r="V68" s="37"/>
      <c r="W68" s="34"/>
      <c r="X68" s="38"/>
      <c r="Y68" s="35"/>
      <c r="Z68" s="37"/>
      <c r="AA68" s="34"/>
      <c r="AB68" s="38"/>
      <c r="AC68" s="35"/>
      <c r="AD68" s="37"/>
      <c r="AE68" s="34"/>
      <c r="AF68" s="38"/>
      <c r="AG68" s="35"/>
      <c r="AH68" s="37"/>
      <c r="AI68" s="34"/>
      <c r="AJ68" s="38"/>
      <c r="AK68" s="35"/>
      <c r="AL68" s="37"/>
    </row>
    <row r="69" spans="1:38" s="31" customFormat="1" ht="6.95" customHeight="1" x14ac:dyDescent="0.15">
      <c r="A69" s="169"/>
      <c r="B69" s="33"/>
      <c r="C69" s="51"/>
      <c r="D69" s="146"/>
      <c r="E69" s="166"/>
      <c r="F69" s="146"/>
      <c r="G69" s="26"/>
      <c r="H69" s="27"/>
      <c r="I69" s="28"/>
      <c r="J69" s="29"/>
      <c r="K69" s="26"/>
      <c r="L69" s="30"/>
      <c r="M69" s="27"/>
      <c r="N69" s="29"/>
      <c r="O69" s="26"/>
      <c r="P69" s="30"/>
      <c r="Q69" s="27"/>
      <c r="R69" s="29"/>
      <c r="S69" s="26"/>
      <c r="T69" s="30"/>
      <c r="U69" s="27"/>
      <c r="V69" s="29"/>
      <c r="W69" s="26"/>
      <c r="X69" s="30"/>
      <c r="Y69" s="27"/>
      <c r="Z69" s="29"/>
      <c r="AA69" s="26"/>
      <c r="AB69" s="30"/>
      <c r="AC69" s="27"/>
      <c r="AD69" s="29"/>
      <c r="AE69" s="26"/>
      <c r="AF69" s="30"/>
      <c r="AG69" s="27"/>
      <c r="AH69" s="29"/>
      <c r="AI69" s="26"/>
      <c r="AJ69" s="30"/>
      <c r="AK69" s="27"/>
      <c r="AL69" s="29"/>
    </row>
    <row r="70" spans="1:38" s="31" customFormat="1" x14ac:dyDescent="0.15">
      <c r="A70" s="170" t="s">
        <v>200</v>
      </c>
      <c r="B70" s="33" t="s">
        <v>204</v>
      </c>
      <c r="C70" s="51" t="s">
        <v>148</v>
      </c>
      <c r="D70" s="146" t="s">
        <v>8</v>
      </c>
      <c r="E70" s="70" t="s">
        <v>151</v>
      </c>
      <c r="F70" s="146" t="str" cm="1">
        <f t="array" ref="F70">IF(SUM(COUNTIF(G70:AL70,{"A","B","C","D","P"}))=0,"",IF(SUM(COUNTIF(G70:AL70,{"A","B","C","D","P"}))=1,"合","重複"))</f>
        <v/>
      </c>
      <c r="G70" s="26"/>
      <c r="H70" s="27"/>
      <c r="I70" s="28"/>
      <c r="J70" s="29"/>
      <c r="K70" s="26"/>
      <c r="L70" s="30"/>
      <c r="M70" s="27"/>
      <c r="N70" s="29"/>
      <c r="O70" s="26"/>
      <c r="P70" s="30"/>
      <c r="Q70" s="27"/>
      <c r="R70" s="29"/>
      <c r="S70" s="26"/>
      <c r="T70" s="30"/>
      <c r="U70" s="27"/>
      <c r="V70" s="29"/>
      <c r="W70" s="26"/>
      <c r="X70" s="30"/>
      <c r="Y70" s="27"/>
      <c r="Z70" s="29"/>
      <c r="AA70" s="26"/>
      <c r="AB70" s="30"/>
      <c r="AC70" s="27"/>
      <c r="AD70" s="29"/>
      <c r="AE70" s="26"/>
      <c r="AF70" s="30"/>
      <c r="AG70" s="27"/>
      <c r="AH70" s="29"/>
      <c r="AI70" s="26"/>
      <c r="AJ70" s="30"/>
      <c r="AK70" s="27"/>
      <c r="AL70" s="29"/>
    </row>
    <row r="71" spans="1:38" s="31" customFormat="1" x14ac:dyDescent="0.15">
      <c r="A71" s="170" t="s">
        <v>200</v>
      </c>
      <c r="B71" s="33" t="s">
        <v>204</v>
      </c>
      <c r="C71" s="51" t="s">
        <v>148</v>
      </c>
      <c r="D71" s="146" t="s">
        <v>8</v>
      </c>
      <c r="E71" s="70" t="s">
        <v>151</v>
      </c>
      <c r="F71" s="146" t="str" cm="1">
        <f t="array" ref="F71">IF(SUM(COUNTIF(G71:AL71,{"A","B","C","D","P"}))=0,"",IF(SUM(COUNTIF(G71:AL71,{"A","B","C","D","P"}))=1,"合","重複"))</f>
        <v/>
      </c>
      <c r="G71" s="26"/>
      <c r="H71" s="27"/>
      <c r="I71" s="28"/>
      <c r="J71" s="29"/>
      <c r="K71" s="26"/>
      <c r="L71" s="30"/>
      <c r="M71" s="27"/>
      <c r="N71" s="29"/>
      <c r="O71" s="26"/>
      <c r="P71" s="30"/>
      <c r="Q71" s="27"/>
      <c r="R71" s="29"/>
      <c r="S71" s="26"/>
      <c r="T71" s="30"/>
      <c r="U71" s="27"/>
      <c r="V71" s="29"/>
      <c r="W71" s="26"/>
      <c r="X71" s="30"/>
      <c r="Y71" s="27"/>
      <c r="Z71" s="29"/>
      <c r="AA71" s="26"/>
      <c r="AB71" s="30"/>
      <c r="AC71" s="27"/>
      <c r="AD71" s="29"/>
      <c r="AE71" s="26"/>
      <c r="AF71" s="30"/>
      <c r="AG71" s="27"/>
      <c r="AH71" s="29"/>
      <c r="AI71" s="26"/>
      <c r="AJ71" s="30"/>
      <c r="AK71" s="27"/>
      <c r="AL71" s="29"/>
    </row>
    <row r="72" spans="1:38" s="31" customFormat="1" x14ac:dyDescent="0.15">
      <c r="A72" s="170" t="s">
        <v>200</v>
      </c>
      <c r="B72" s="33" t="s">
        <v>204</v>
      </c>
      <c r="C72" s="51" t="s">
        <v>148</v>
      </c>
      <c r="D72" s="146" t="s">
        <v>8</v>
      </c>
      <c r="E72" s="70" t="s">
        <v>151</v>
      </c>
      <c r="F72" s="146" t="str" cm="1">
        <f t="array" ref="F72">IF(SUM(COUNTIF(G72:AL72,{"A","B","C","D","P"}))=0,"",IF(SUM(COUNTIF(G72:AL72,{"A","B","C","D","P"}))=1,"合","重複"))</f>
        <v/>
      </c>
      <c r="G72" s="26"/>
      <c r="H72" s="27"/>
      <c r="I72" s="28"/>
      <c r="J72" s="29"/>
      <c r="K72" s="26"/>
      <c r="L72" s="30"/>
      <c r="M72" s="27"/>
      <c r="N72" s="29"/>
      <c r="O72" s="26"/>
      <c r="P72" s="30"/>
      <c r="Q72" s="27"/>
      <c r="R72" s="29"/>
      <c r="S72" s="26"/>
      <c r="T72" s="30"/>
      <c r="U72" s="27"/>
      <c r="V72" s="29"/>
      <c r="W72" s="26"/>
      <c r="X72" s="30"/>
      <c r="Y72" s="27"/>
      <c r="Z72" s="29"/>
      <c r="AA72" s="26"/>
      <c r="AB72" s="30"/>
      <c r="AC72" s="27"/>
      <c r="AD72" s="29"/>
      <c r="AE72" s="26"/>
      <c r="AF72" s="30"/>
      <c r="AG72" s="27"/>
      <c r="AH72" s="29"/>
      <c r="AI72" s="26"/>
      <c r="AJ72" s="30"/>
      <c r="AK72" s="27"/>
      <c r="AL72" s="29"/>
    </row>
    <row r="73" spans="1:38" s="62" customFormat="1" ht="6.95" customHeight="1" x14ac:dyDescent="0.15">
      <c r="A73" s="171"/>
      <c r="B73" s="155"/>
      <c r="C73" s="61"/>
      <c r="D73" s="153"/>
      <c r="E73" s="165"/>
      <c r="F73" s="153"/>
      <c r="G73" s="34"/>
      <c r="H73" s="35"/>
      <c r="I73" s="36"/>
      <c r="J73" s="37"/>
      <c r="K73" s="34"/>
      <c r="L73" s="38"/>
      <c r="M73" s="35"/>
      <c r="N73" s="37"/>
      <c r="O73" s="34"/>
      <c r="P73" s="38"/>
      <c r="Q73" s="35"/>
      <c r="R73" s="37"/>
      <c r="S73" s="34"/>
      <c r="T73" s="38"/>
      <c r="U73" s="35"/>
      <c r="V73" s="37"/>
      <c r="W73" s="34"/>
      <c r="X73" s="38"/>
      <c r="Y73" s="35"/>
      <c r="Z73" s="37"/>
      <c r="AA73" s="34"/>
      <c r="AB73" s="38"/>
      <c r="AC73" s="35"/>
      <c r="AD73" s="37"/>
      <c r="AE73" s="34"/>
      <c r="AF73" s="38"/>
      <c r="AG73" s="35"/>
      <c r="AH73" s="37"/>
      <c r="AI73" s="34"/>
      <c r="AJ73" s="38"/>
      <c r="AK73" s="35"/>
      <c r="AL73" s="37"/>
    </row>
    <row r="74" spans="1:38" s="31" customFormat="1" ht="6.95" customHeight="1" x14ac:dyDescent="0.15">
      <c r="A74" s="169"/>
      <c r="B74" s="33"/>
      <c r="C74" s="51"/>
      <c r="D74" s="146"/>
      <c r="E74" s="166"/>
      <c r="F74" s="146"/>
      <c r="G74" s="26"/>
      <c r="H74" s="27"/>
      <c r="I74" s="28"/>
      <c r="J74" s="29"/>
      <c r="K74" s="26"/>
      <c r="L74" s="30"/>
      <c r="M74" s="27"/>
      <c r="N74" s="29"/>
      <c r="O74" s="26"/>
      <c r="P74" s="30"/>
      <c r="Q74" s="27"/>
      <c r="R74" s="29"/>
      <c r="S74" s="26"/>
      <c r="T74" s="30"/>
      <c r="U74" s="27"/>
      <c r="V74" s="29"/>
      <c r="W74" s="26"/>
      <c r="X74" s="30"/>
      <c r="Y74" s="27"/>
      <c r="Z74" s="29"/>
      <c r="AA74" s="26"/>
      <c r="AB74" s="30"/>
      <c r="AC74" s="27"/>
      <c r="AD74" s="29"/>
      <c r="AE74" s="26"/>
      <c r="AF74" s="30"/>
      <c r="AG74" s="27"/>
      <c r="AH74" s="29"/>
      <c r="AI74" s="26"/>
      <c r="AJ74" s="30"/>
      <c r="AK74" s="27"/>
      <c r="AL74" s="29"/>
    </row>
    <row r="75" spans="1:38" s="31" customFormat="1" x14ac:dyDescent="0.15">
      <c r="A75" s="170" t="s">
        <v>200</v>
      </c>
      <c r="B75" s="33" t="s">
        <v>205</v>
      </c>
      <c r="C75" s="51" t="s">
        <v>214</v>
      </c>
      <c r="D75" s="146" t="s">
        <v>8</v>
      </c>
      <c r="E75" s="70" t="s">
        <v>151</v>
      </c>
      <c r="F75" s="146" t="str" cm="1">
        <f t="array" ref="F75">IF(SUM(COUNTIF(G75:AL75,{"A","B","C","D","P"}))=0,"",IF(SUM(COUNTIF(G75:AL75,{"A","B","C","D","P"}))=1,"合","重複"))</f>
        <v/>
      </c>
      <c r="G75" s="26"/>
      <c r="H75" s="27"/>
      <c r="I75" s="28"/>
      <c r="J75" s="29"/>
      <c r="K75" s="26"/>
      <c r="L75" s="30"/>
      <c r="M75" s="27"/>
      <c r="N75" s="29"/>
      <c r="O75" s="26"/>
      <c r="P75" s="30"/>
      <c r="Q75" s="27"/>
      <c r="R75" s="29"/>
      <c r="S75" s="26"/>
      <c r="T75" s="30"/>
      <c r="U75" s="27"/>
      <c r="V75" s="29"/>
      <c r="W75" s="26"/>
      <c r="X75" s="30"/>
      <c r="Y75" s="27"/>
      <c r="Z75" s="29"/>
      <c r="AA75" s="26"/>
      <c r="AB75" s="30"/>
      <c r="AC75" s="27"/>
      <c r="AD75" s="29"/>
      <c r="AE75" s="26"/>
      <c r="AF75" s="30"/>
      <c r="AG75" s="27"/>
      <c r="AH75" s="29"/>
      <c r="AI75" s="26"/>
      <c r="AJ75" s="30"/>
      <c r="AK75" s="27"/>
      <c r="AL75" s="29"/>
    </row>
    <row r="76" spans="1:38" s="31" customFormat="1" x14ac:dyDescent="0.15">
      <c r="A76" s="170" t="s">
        <v>200</v>
      </c>
      <c r="B76" s="33" t="s">
        <v>205</v>
      </c>
      <c r="C76" s="51" t="s">
        <v>148</v>
      </c>
      <c r="D76" s="146" t="s">
        <v>8</v>
      </c>
      <c r="E76" s="70" t="s">
        <v>151</v>
      </c>
      <c r="F76" s="146" t="str" cm="1">
        <f t="array" ref="F76">IF(SUM(COUNTIF(G76:AL76,{"A","B","C","D","P"}))=0,"",IF(SUM(COUNTIF(G76:AL76,{"A","B","C","D","P"}))=1,"合","重複"))</f>
        <v/>
      </c>
      <c r="G76" s="26"/>
      <c r="H76" s="27"/>
      <c r="I76" s="28"/>
      <c r="J76" s="29"/>
      <c r="K76" s="26"/>
      <c r="L76" s="30"/>
      <c r="M76" s="27"/>
      <c r="N76" s="29"/>
      <c r="O76" s="26"/>
      <c r="P76" s="30"/>
      <c r="Q76" s="27"/>
      <c r="R76" s="29"/>
      <c r="S76" s="26"/>
      <c r="T76" s="30"/>
      <c r="U76" s="27"/>
      <c r="V76" s="29"/>
      <c r="W76" s="26"/>
      <c r="X76" s="30"/>
      <c r="Y76" s="27"/>
      <c r="Z76" s="29"/>
      <c r="AA76" s="26"/>
      <c r="AB76" s="30"/>
      <c r="AC76" s="27"/>
      <c r="AD76" s="29"/>
      <c r="AE76" s="26"/>
      <c r="AF76" s="30"/>
      <c r="AG76" s="27"/>
      <c r="AH76" s="29"/>
      <c r="AI76" s="26"/>
      <c r="AJ76" s="30"/>
      <c r="AK76" s="27"/>
      <c r="AL76" s="29"/>
    </row>
    <row r="77" spans="1:38" s="31" customFormat="1" x14ac:dyDescent="0.15">
      <c r="A77" s="170" t="s">
        <v>200</v>
      </c>
      <c r="B77" s="33" t="s">
        <v>205</v>
      </c>
      <c r="C77" s="51" t="s">
        <v>148</v>
      </c>
      <c r="D77" s="146" t="s">
        <v>8</v>
      </c>
      <c r="E77" s="70" t="s">
        <v>151</v>
      </c>
      <c r="F77" s="146" t="str" cm="1">
        <f t="array" ref="F77">IF(SUM(COUNTIF(G77:AL77,{"A","B","C","D","P"}))=0,"",IF(SUM(COUNTIF(G77:AL77,{"A","B","C","D","P"}))=1,"合","重複"))</f>
        <v/>
      </c>
      <c r="G77" s="26"/>
      <c r="H77" s="27"/>
      <c r="I77" s="28"/>
      <c r="J77" s="29"/>
      <c r="K77" s="26"/>
      <c r="L77" s="30"/>
      <c r="M77" s="27"/>
      <c r="N77" s="29"/>
      <c r="O77" s="26"/>
      <c r="P77" s="30"/>
      <c r="Q77" s="27"/>
      <c r="R77" s="29"/>
      <c r="S77" s="26"/>
      <c r="T77" s="30"/>
      <c r="U77" s="27"/>
      <c r="V77" s="29"/>
      <c r="W77" s="26"/>
      <c r="X77" s="30"/>
      <c r="Y77" s="27"/>
      <c r="Z77" s="29"/>
      <c r="AA77" s="26"/>
      <c r="AB77" s="30"/>
      <c r="AC77" s="27"/>
      <c r="AD77" s="29"/>
      <c r="AE77" s="26"/>
      <c r="AF77" s="30"/>
      <c r="AG77" s="27"/>
      <c r="AH77" s="29"/>
      <c r="AI77" s="26"/>
      <c r="AJ77" s="30"/>
      <c r="AK77" s="27"/>
      <c r="AL77" s="29"/>
    </row>
    <row r="78" spans="1:38" s="31" customFormat="1" ht="6.95" customHeight="1" thickBot="1" x14ac:dyDescent="0.2">
      <c r="A78" s="59"/>
      <c r="B78" s="60"/>
      <c r="C78" s="60"/>
      <c r="D78" s="158"/>
      <c r="E78" s="159"/>
      <c r="F78" s="160" t="str" cm="1">
        <f t="array" ref="F78">IF(SUM(COUNTIF(G78:AL78,{"A","B","C","D","P"}))=0,"",IF(SUM(COUNTIF(G78:AL78,{"A","B","C","D","P"}))=1,"合","重複"))</f>
        <v/>
      </c>
      <c r="G78" s="39"/>
      <c r="H78" s="40"/>
      <c r="I78" s="41"/>
      <c r="J78" s="42"/>
      <c r="K78" s="39"/>
      <c r="L78" s="43"/>
      <c r="M78" s="41"/>
      <c r="N78" s="42"/>
      <c r="O78" s="39"/>
      <c r="P78" s="43"/>
      <c r="Q78" s="41"/>
      <c r="R78" s="42"/>
      <c r="S78" s="39"/>
      <c r="T78" s="43"/>
      <c r="U78" s="41"/>
      <c r="V78" s="42"/>
      <c r="W78" s="39"/>
      <c r="X78" s="43"/>
      <c r="Y78" s="41"/>
      <c r="Z78" s="42"/>
      <c r="AA78" s="39"/>
      <c r="AB78" s="43"/>
      <c r="AC78" s="41"/>
      <c r="AD78" s="42"/>
      <c r="AE78" s="39"/>
      <c r="AF78" s="43"/>
      <c r="AG78" s="41"/>
      <c r="AH78" s="42"/>
      <c r="AI78" s="39"/>
      <c r="AJ78" s="43"/>
      <c r="AK78" s="41"/>
      <c r="AL78" s="42"/>
    </row>
    <row r="79" spans="1:38" s="31" customFormat="1" ht="6.95" customHeight="1" x14ac:dyDescent="0.15">
      <c r="A79" s="32"/>
      <c r="B79" s="33"/>
      <c r="C79" s="33"/>
      <c r="D79" s="146"/>
      <c r="E79" s="147"/>
      <c r="F79" s="146" t="str" cm="1">
        <f t="array" ref="F79">IF(SUM(COUNTIF(G79:AL79,{"A","B","C","D","P"}))=0,"",IF(SUM(COUNTIF(G79:AL79,{"A","B","C","D","P"}))=1,"合","重複"))</f>
        <v/>
      </c>
      <c r="G79" s="26"/>
      <c r="H79" s="27"/>
      <c r="I79" s="28"/>
      <c r="J79" s="29"/>
      <c r="K79" s="26"/>
      <c r="L79" s="30"/>
      <c r="M79" s="27"/>
      <c r="N79" s="29"/>
      <c r="O79" s="26"/>
      <c r="P79" s="30"/>
      <c r="Q79" s="27"/>
      <c r="R79" s="29"/>
      <c r="S79" s="26"/>
      <c r="T79" s="30"/>
      <c r="U79" s="27"/>
      <c r="V79" s="29"/>
      <c r="W79" s="26"/>
      <c r="X79" s="30"/>
      <c r="Y79" s="27"/>
      <c r="Z79" s="29"/>
      <c r="AA79" s="26"/>
      <c r="AB79" s="30"/>
      <c r="AC79" s="27"/>
      <c r="AD79" s="29"/>
      <c r="AE79" s="26"/>
      <c r="AF79" s="30"/>
      <c r="AG79" s="27"/>
      <c r="AH79" s="29"/>
      <c r="AI79" s="45"/>
      <c r="AJ79" s="46"/>
      <c r="AK79" s="47"/>
      <c r="AL79" s="48"/>
    </row>
    <row r="80" spans="1:38" s="31" customFormat="1" x14ac:dyDescent="0.15">
      <c r="A80" s="32" t="s">
        <v>15</v>
      </c>
      <c r="B80" s="33" t="s">
        <v>47</v>
      </c>
      <c r="C80" s="33"/>
      <c r="D80" s="146" t="s">
        <v>3</v>
      </c>
      <c r="E80" s="147">
        <v>2</v>
      </c>
      <c r="F80" s="146" t="str" cm="1">
        <f t="array" ref="F80">IF(SUM(COUNTIF(G80:AL80,{"A","B","C","D","P"}))=0,"",IF(SUM(COUNTIF(G80:AL80,{"A","B","C","D","P"}))=1,"合","重複"))</f>
        <v/>
      </c>
      <c r="G80" s="26"/>
      <c r="H80" s="27"/>
      <c r="I80" s="28"/>
      <c r="J80" s="29"/>
      <c r="K80" s="26"/>
      <c r="L80" s="30"/>
      <c r="M80" s="27"/>
      <c r="N80" s="29"/>
      <c r="O80" s="26"/>
      <c r="P80" s="30"/>
      <c r="Q80" s="27"/>
      <c r="R80" s="29"/>
      <c r="S80" s="26"/>
      <c r="T80" s="30"/>
      <c r="U80" s="27"/>
      <c r="V80" s="29"/>
      <c r="W80" s="26"/>
      <c r="X80" s="30"/>
      <c r="Y80" s="27"/>
      <c r="Z80" s="29"/>
      <c r="AA80" s="26"/>
      <c r="AB80" s="30"/>
      <c r="AC80" s="27"/>
      <c r="AD80" s="29"/>
      <c r="AE80" s="26"/>
      <c r="AF80" s="30"/>
      <c r="AG80" s="27"/>
      <c r="AH80" s="29"/>
      <c r="AI80" s="26"/>
      <c r="AJ80" s="30"/>
      <c r="AK80" s="27"/>
      <c r="AL80" s="29"/>
    </row>
    <row r="81" spans="1:38" s="31" customFormat="1" x14ac:dyDescent="0.15">
      <c r="A81" s="33" t="s">
        <v>15</v>
      </c>
      <c r="B81" s="33" t="s">
        <v>46</v>
      </c>
      <c r="C81" s="33"/>
      <c r="D81" s="146" t="s">
        <v>3</v>
      </c>
      <c r="E81" s="147">
        <v>1</v>
      </c>
      <c r="F81" s="146" t="str" cm="1">
        <f t="array" ref="F81">IF(SUM(COUNTIF(G81:AL81,{"A","B","C","D","P"}))=0,"",IF(SUM(COUNTIF(G81:AL81,{"A","B","C","D","P"}))=1,"合","重複"))</f>
        <v/>
      </c>
      <c r="G81" s="26"/>
      <c r="H81" s="27"/>
      <c r="I81" s="28"/>
      <c r="J81" s="29"/>
      <c r="K81" s="26"/>
      <c r="L81" s="27"/>
      <c r="M81" s="28"/>
      <c r="N81" s="29"/>
      <c r="O81" s="26"/>
      <c r="P81" s="27"/>
      <c r="Q81" s="28"/>
      <c r="R81" s="29"/>
      <c r="S81" s="26"/>
      <c r="T81" s="27"/>
      <c r="U81" s="28"/>
      <c r="V81" s="29"/>
      <c r="W81" s="26"/>
      <c r="X81" s="27"/>
      <c r="Y81" s="28"/>
      <c r="Z81" s="29"/>
      <c r="AA81" s="26"/>
      <c r="AB81" s="27"/>
      <c r="AC81" s="28"/>
      <c r="AD81" s="29"/>
      <c r="AE81" s="26"/>
      <c r="AF81" s="27"/>
      <c r="AG81" s="28"/>
      <c r="AH81" s="29"/>
      <c r="AI81" s="26"/>
      <c r="AJ81" s="27"/>
      <c r="AK81" s="28"/>
      <c r="AL81" s="29"/>
    </row>
    <row r="82" spans="1:38" s="31" customFormat="1" x14ac:dyDescent="0.15">
      <c r="A82" s="33" t="s">
        <v>15</v>
      </c>
      <c r="B82" s="33" t="s">
        <v>70</v>
      </c>
      <c r="C82" s="33"/>
      <c r="D82" s="146" t="s">
        <v>8</v>
      </c>
      <c r="E82" s="147">
        <v>1</v>
      </c>
      <c r="F82" s="146" t="str" cm="1">
        <f t="array" ref="F82">IF(SUM(COUNTIF(G82:AL82,{"A","B","C","D","P"}))=0,"",IF(SUM(COUNTIF(G82:AL82,{"A","B","C","D","P"}))=1,"合","重複"))</f>
        <v/>
      </c>
      <c r="G82" s="26"/>
      <c r="H82" s="27"/>
      <c r="I82" s="28"/>
      <c r="J82" s="29"/>
      <c r="K82" s="26"/>
      <c r="L82" s="27"/>
      <c r="M82" s="44"/>
      <c r="N82" s="29"/>
      <c r="O82" s="26"/>
      <c r="P82" s="27"/>
      <c r="Q82" s="44"/>
      <c r="R82" s="29"/>
      <c r="S82" s="26"/>
      <c r="T82" s="27"/>
      <c r="U82" s="44"/>
      <c r="V82" s="29"/>
      <c r="W82" s="26"/>
      <c r="X82" s="27"/>
      <c r="Y82" s="44"/>
      <c r="Z82" s="29"/>
      <c r="AA82" s="26"/>
      <c r="AB82" s="27"/>
      <c r="AC82" s="44"/>
      <c r="AD82" s="29"/>
      <c r="AE82" s="26"/>
      <c r="AF82" s="27"/>
      <c r="AG82" s="44"/>
      <c r="AH82" s="29"/>
      <c r="AI82" s="26"/>
      <c r="AJ82" s="27"/>
      <c r="AK82" s="44"/>
      <c r="AL82" s="29"/>
    </row>
    <row r="83" spans="1:38" s="31" customFormat="1" x14ac:dyDescent="0.15">
      <c r="A83" s="32" t="s">
        <v>15</v>
      </c>
      <c r="B83" s="33" t="s">
        <v>76</v>
      </c>
      <c r="C83" s="33"/>
      <c r="D83" s="146" t="s">
        <v>8</v>
      </c>
      <c r="E83" s="147">
        <v>2</v>
      </c>
      <c r="F83" s="146" t="str" cm="1">
        <f t="array" ref="F83">IF(SUM(COUNTIF(G83:AL83,{"A","B","C","D","P"}))=0,"",IF(SUM(COUNTIF(G83:AL83,{"A","B","C","D","P"}))=1,"合","重複"))</f>
        <v/>
      </c>
      <c r="G83" s="26"/>
      <c r="H83" s="27"/>
      <c r="I83" s="28"/>
      <c r="J83" s="29"/>
      <c r="K83" s="26"/>
      <c r="L83" s="30"/>
      <c r="M83" s="27"/>
      <c r="N83" s="29"/>
      <c r="O83" s="26"/>
      <c r="P83" s="30"/>
      <c r="Q83" s="27"/>
      <c r="R83" s="29"/>
      <c r="S83" s="26"/>
      <c r="T83" s="30"/>
      <c r="U83" s="27"/>
      <c r="V83" s="29"/>
      <c r="W83" s="26"/>
      <c r="X83" s="30"/>
      <c r="Y83" s="27"/>
      <c r="Z83" s="29"/>
      <c r="AA83" s="26"/>
      <c r="AB83" s="30"/>
      <c r="AC83" s="27"/>
      <c r="AD83" s="29"/>
      <c r="AE83" s="26"/>
      <c r="AF83" s="30"/>
      <c r="AG83" s="27"/>
      <c r="AH83" s="29"/>
      <c r="AI83" s="26"/>
      <c r="AJ83" s="30"/>
      <c r="AK83" s="27"/>
      <c r="AL83" s="29"/>
    </row>
    <row r="84" spans="1:38" s="31" customFormat="1" ht="6.95" customHeight="1" x14ac:dyDescent="0.15">
      <c r="A84" s="154"/>
      <c r="B84" s="155"/>
      <c r="C84" s="155"/>
      <c r="D84" s="153"/>
      <c r="E84" s="156"/>
      <c r="F84" s="161" t="str" cm="1">
        <f t="array" ref="F84">IF(SUM(COUNTIF(G84:AL84,{"A","B","C","D","P"}))=0,"",IF(SUM(COUNTIF(G84:AL84,{"A","B","C","D","P"}))=1,"合","重複"))</f>
        <v/>
      </c>
      <c r="G84" s="34"/>
      <c r="H84" s="35"/>
      <c r="I84" s="36"/>
      <c r="J84" s="37"/>
      <c r="K84" s="34"/>
      <c r="L84" s="38"/>
      <c r="M84" s="35"/>
      <c r="N84" s="37"/>
      <c r="O84" s="34"/>
      <c r="P84" s="38"/>
      <c r="Q84" s="35"/>
      <c r="R84" s="37"/>
      <c r="S84" s="34"/>
      <c r="T84" s="38"/>
      <c r="U84" s="35"/>
      <c r="V84" s="37"/>
      <c r="W84" s="34"/>
      <c r="X84" s="38"/>
      <c r="Y84" s="35"/>
      <c r="Z84" s="37"/>
      <c r="AA84" s="34"/>
      <c r="AB84" s="38"/>
      <c r="AC84" s="35"/>
      <c r="AD84" s="37"/>
      <c r="AE84" s="34"/>
      <c r="AF84" s="38"/>
      <c r="AG84" s="35"/>
      <c r="AH84" s="37"/>
      <c r="AI84" s="34"/>
      <c r="AJ84" s="38"/>
      <c r="AK84" s="35"/>
      <c r="AL84" s="37"/>
    </row>
    <row r="85" spans="1:38" s="31" customFormat="1" ht="6.95" customHeight="1" x14ac:dyDescent="0.15">
      <c r="A85" s="32"/>
      <c r="B85" s="33"/>
      <c r="C85" s="33"/>
      <c r="D85" s="146"/>
      <c r="E85" s="147"/>
      <c r="F85" s="146" t="str" cm="1">
        <f t="array" ref="F85">IF(SUM(COUNTIF(G85:AL85,{"A","B","C","D","P"}))=0,"",IF(SUM(COUNTIF(G85:AL85,{"A","B","C","D","P"}))=1,"合","重複"))</f>
        <v/>
      </c>
      <c r="G85" s="26"/>
      <c r="H85" s="27"/>
      <c r="I85" s="28"/>
      <c r="J85" s="29"/>
      <c r="K85" s="26"/>
      <c r="L85" s="30"/>
      <c r="M85" s="27"/>
      <c r="N85" s="29"/>
      <c r="O85" s="26"/>
      <c r="P85" s="30"/>
      <c r="Q85" s="27"/>
      <c r="R85" s="29"/>
      <c r="S85" s="26"/>
      <c r="T85" s="30"/>
      <c r="U85" s="27"/>
      <c r="V85" s="29"/>
      <c r="W85" s="26"/>
      <c r="X85" s="30"/>
      <c r="Y85" s="27"/>
      <c r="Z85" s="29"/>
      <c r="AA85" s="26"/>
      <c r="AB85" s="30"/>
      <c r="AC85" s="27"/>
      <c r="AD85" s="29"/>
      <c r="AE85" s="26"/>
      <c r="AF85" s="30"/>
      <c r="AG85" s="27"/>
      <c r="AH85" s="29"/>
      <c r="AI85" s="26"/>
      <c r="AJ85" s="30"/>
      <c r="AK85" s="27"/>
      <c r="AL85" s="29"/>
    </row>
    <row r="86" spans="1:38" s="31" customFormat="1" x14ac:dyDescent="0.15">
      <c r="A86" s="32" t="s">
        <v>15</v>
      </c>
      <c r="B86" s="33" t="s">
        <v>48</v>
      </c>
      <c r="C86" s="33"/>
      <c r="D86" s="146" t="s">
        <v>3</v>
      </c>
      <c r="E86" s="147">
        <v>2</v>
      </c>
      <c r="F86" s="146" t="str" cm="1">
        <f t="array" ref="F86">IF(SUM(COUNTIF(G86:AL86,{"A","B","C","D","P"}))=0,"",IF(SUM(COUNTIF(G86:AL86,{"A","B","C","D","P"}))=1,"合","重複"))</f>
        <v/>
      </c>
      <c r="G86" s="26"/>
      <c r="H86" s="27"/>
      <c r="I86" s="28"/>
      <c r="J86" s="29"/>
      <c r="K86" s="26"/>
      <c r="L86" s="30"/>
      <c r="M86" s="27"/>
      <c r="N86" s="29"/>
      <c r="O86" s="26"/>
      <c r="P86" s="30"/>
      <c r="Q86" s="27"/>
      <c r="R86" s="29"/>
      <c r="S86" s="26"/>
      <c r="T86" s="30"/>
      <c r="U86" s="27"/>
      <c r="V86" s="29"/>
      <c r="W86" s="26"/>
      <c r="X86" s="30"/>
      <c r="Y86" s="27"/>
      <c r="Z86" s="29"/>
      <c r="AA86" s="26"/>
      <c r="AB86" s="30"/>
      <c r="AC86" s="27"/>
      <c r="AD86" s="29"/>
      <c r="AE86" s="26"/>
      <c r="AF86" s="30"/>
      <c r="AG86" s="27"/>
      <c r="AH86" s="29"/>
      <c r="AI86" s="26"/>
      <c r="AJ86" s="30"/>
      <c r="AK86" s="27"/>
      <c r="AL86" s="29"/>
    </row>
    <row r="87" spans="1:38" s="31" customFormat="1" x14ac:dyDescent="0.15">
      <c r="A87" s="32" t="s">
        <v>15</v>
      </c>
      <c r="B87" s="33" t="s">
        <v>49</v>
      </c>
      <c r="C87" s="33"/>
      <c r="D87" s="146" t="s">
        <v>3</v>
      </c>
      <c r="E87" s="147">
        <v>2</v>
      </c>
      <c r="F87" s="146" t="str" cm="1">
        <f t="array" ref="F87">IF(SUM(COUNTIF(G87:AL87,{"A","B","C","D","P"}))=0,"",IF(SUM(COUNTIF(G87:AL87,{"A","B","C","D","P"}))=1,"合","重複"))</f>
        <v/>
      </c>
      <c r="G87" s="26"/>
      <c r="H87" s="27"/>
      <c r="I87" s="28"/>
      <c r="J87" s="29"/>
      <c r="K87" s="26"/>
      <c r="L87" s="30"/>
      <c r="M87" s="27"/>
      <c r="N87" s="29"/>
      <c r="O87" s="26"/>
      <c r="P87" s="30"/>
      <c r="Q87" s="27"/>
      <c r="R87" s="29"/>
      <c r="S87" s="26"/>
      <c r="T87" s="30"/>
      <c r="U87" s="27"/>
      <c r="V87" s="29"/>
      <c r="W87" s="26"/>
      <c r="X87" s="30"/>
      <c r="Y87" s="27"/>
      <c r="Z87" s="29"/>
      <c r="AA87" s="26"/>
      <c r="AB87" s="30"/>
      <c r="AC87" s="27"/>
      <c r="AD87" s="29"/>
      <c r="AE87" s="26"/>
      <c r="AF87" s="30"/>
      <c r="AG87" s="27"/>
      <c r="AH87" s="29"/>
      <c r="AI87" s="26"/>
      <c r="AJ87" s="27"/>
      <c r="AK87" s="44"/>
      <c r="AL87" s="29"/>
    </row>
    <row r="88" spans="1:38" s="31" customFormat="1" x14ac:dyDescent="0.15">
      <c r="A88" s="32" t="s">
        <v>15</v>
      </c>
      <c r="B88" s="33" t="s">
        <v>50</v>
      </c>
      <c r="C88" s="33"/>
      <c r="D88" s="146" t="s">
        <v>3</v>
      </c>
      <c r="E88" s="147">
        <v>2</v>
      </c>
      <c r="F88" s="146" t="str" cm="1">
        <f t="array" ref="F88">IF(SUM(COUNTIF(G88:AL88,{"A","B","C","D","P"}))=0,"",IF(SUM(COUNTIF(G88:AL88,{"A","B","C","D","P"}))=1,"合","重複"))</f>
        <v/>
      </c>
      <c r="G88" s="26"/>
      <c r="H88" s="27"/>
      <c r="I88" s="28"/>
      <c r="J88" s="29"/>
      <c r="K88" s="26"/>
      <c r="L88" s="30"/>
      <c r="M88" s="27"/>
      <c r="N88" s="29"/>
      <c r="O88" s="26"/>
      <c r="P88" s="30"/>
      <c r="Q88" s="27"/>
      <c r="R88" s="29"/>
      <c r="S88" s="26"/>
      <c r="T88" s="30"/>
      <c r="U88" s="27"/>
      <c r="V88" s="29"/>
      <c r="W88" s="26"/>
      <c r="X88" s="27"/>
      <c r="Y88" s="44"/>
      <c r="Z88" s="29"/>
      <c r="AA88" s="26"/>
      <c r="AB88" s="27"/>
      <c r="AC88" s="44"/>
      <c r="AD88" s="29"/>
      <c r="AE88" s="26"/>
      <c r="AF88" s="27"/>
      <c r="AG88" s="44"/>
      <c r="AH88" s="29"/>
      <c r="AI88" s="26"/>
      <c r="AJ88" s="27"/>
      <c r="AK88" s="44"/>
      <c r="AL88" s="29"/>
    </row>
    <row r="89" spans="1:38" s="31" customFormat="1" x14ac:dyDescent="0.15">
      <c r="A89" s="32" t="s">
        <v>15</v>
      </c>
      <c r="B89" s="33" t="s">
        <v>51</v>
      </c>
      <c r="C89" s="33"/>
      <c r="D89" s="146" t="s">
        <v>3</v>
      </c>
      <c r="E89" s="147">
        <v>2</v>
      </c>
      <c r="F89" s="146" t="str" cm="1">
        <f t="array" ref="F89">IF(SUM(COUNTIF(G89:AL89,{"A","B","C","D","P"}))=0,"",IF(SUM(COUNTIF(G89:AL89,{"A","B","C","D","P"}))=1,"合","重複"))</f>
        <v/>
      </c>
      <c r="G89" s="26"/>
      <c r="H89" s="27"/>
      <c r="I89" s="44"/>
      <c r="J89" s="29"/>
      <c r="K89" s="26"/>
      <c r="L89" s="27"/>
      <c r="M89" s="44"/>
      <c r="N89" s="29"/>
      <c r="O89" s="26"/>
      <c r="P89" s="27"/>
      <c r="Q89" s="44"/>
      <c r="R89" s="29"/>
      <c r="S89" s="26"/>
      <c r="T89" s="27"/>
      <c r="U89" s="44"/>
      <c r="V89" s="29"/>
      <c r="W89" s="26"/>
      <c r="X89" s="27"/>
      <c r="Y89" s="44"/>
      <c r="Z89" s="29"/>
      <c r="AA89" s="26"/>
      <c r="AB89" s="27"/>
      <c r="AC89" s="44"/>
      <c r="AD89" s="29"/>
      <c r="AE89" s="26"/>
      <c r="AF89" s="27"/>
      <c r="AG89" s="44"/>
      <c r="AH89" s="29"/>
      <c r="AI89" s="26"/>
      <c r="AJ89" s="27"/>
      <c r="AK89" s="44"/>
      <c r="AL89" s="29"/>
    </row>
    <row r="90" spans="1:38" s="31" customFormat="1" ht="6.95" customHeight="1" x14ac:dyDescent="0.15">
      <c r="A90" s="155"/>
      <c r="B90" s="155"/>
      <c r="C90" s="155"/>
      <c r="D90" s="153"/>
      <c r="E90" s="156"/>
      <c r="F90" s="161" t="str" cm="1">
        <f t="array" ref="F90">IF(SUM(COUNTIF(G90:AL90,{"A","B","C","D","P"}))=0,"",IF(SUM(COUNTIF(G90:AL90,{"A","B","C","D","P"}))=1,"合","重複"))</f>
        <v/>
      </c>
      <c r="G90" s="34"/>
      <c r="H90" s="35"/>
      <c r="I90" s="49"/>
      <c r="J90" s="37"/>
      <c r="K90" s="34"/>
      <c r="L90" s="35"/>
      <c r="M90" s="49"/>
      <c r="N90" s="37"/>
      <c r="O90" s="34"/>
      <c r="P90" s="35"/>
      <c r="Q90" s="49"/>
      <c r="R90" s="37"/>
      <c r="S90" s="34"/>
      <c r="T90" s="35"/>
      <c r="U90" s="49"/>
      <c r="V90" s="37"/>
      <c r="W90" s="34"/>
      <c r="X90" s="35"/>
      <c r="Y90" s="49"/>
      <c r="Z90" s="37"/>
      <c r="AA90" s="34"/>
      <c r="AB90" s="35"/>
      <c r="AC90" s="49"/>
      <c r="AD90" s="37"/>
      <c r="AE90" s="34"/>
      <c r="AF90" s="35"/>
      <c r="AG90" s="49"/>
      <c r="AH90" s="37"/>
      <c r="AI90" s="34"/>
      <c r="AJ90" s="35"/>
      <c r="AK90" s="49"/>
      <c r="AL90" s="37"/>
    </row>
    <row r="91" spans="1:38" s="50" customFormat="1" ht="6.95" customHeight="1" x14ac:dyDescent="0.15">
      <c r="A91" s="33"/>
      <c r="B91" s="33"/>
      <c r="C91" s="33"/>
      <c r="D91" s="146"/>
      <c r="E91" s="147"/>
      <c r="F91" s="146" t="str" cm="1">
        <f t="array" ref="F91">IF(SUM(COUNTIF(G91:AL91,{"A","B","C","D","P"}))=0,"",IF(SUM(COUNTIF(G91:AL91,{"A","B","C","D","P"}))=1,"合","重複"))</f>
        <v/>
      </c>
      <c r="G91" s="26"/>
      <c r="H91" s="27"/>
      <c r="I91" s="44"/>
      <c r="J91" s="29"/>
      <c r="K91" s="26"/>
      <c r="L91" s="27"/>
      <c r="M91" s="44"/>
      <c r="N91" s="29"/>
      <c r="O91" s="26"/>
      <c r="P91" s="27"/>
      <c r="Q91" s="44"/>
      <c r="R91" s="29"/>
      <c r="S91" s="26"/>
      <c r="T91" s="27"/>
      <c r="U91" s="44"/>
      <c r="V91" s="29"/>
      <c r="W91" s="26"/>
      <c r="X91" s="27"/>
      <c r="Y91" s="44"/>
      <c r="Z91" s="29"/>
      <c r="AA91" s="26"/>
      <c r="AB91" s="27"/>
      <c r="AC91" s="44"/>
      <c r="AD91" s="29"/>
      <c r="AE91" s="26"/>
      <c r="AF91" s="27"/>
      <c r="AG91" s="44"/>
      <c r="AH91" s="29"/>
      <c r="AI91" s="26"/>
      <c r="AJ91" s="27"/>
      <c r="AK91" s="44"/>
      <c r="AL91" s="29"/>
    </row>
    <row r="92" spans="1:38" s="31" customFormat="1" x14ac:dyDescent="0.15">
      <c r="A92" s="32" t="s">
        <v>15</v>
      </c>
      <c r="B92" s="33" t="s">
        <v>157</v>
      </c>
      <c r="C92" s="33"/>
      <c r="D92" s="146" t="s">
        <v>3</v>
      </c>
      <c r="E92" s="147">
        <v>1</v>
      </c>
      <c r="F92" s="146" t="str" cm="1">
        <f t="array" ref="F92">IF(SUM(COUNTIF(G92:AL92,{"A","B","C","D","P"}))=0,"",IF(SUM(COUNTIF(G92:AL92,{"A","B","C","D","P"}))=1,"合","重複"))</f>
        <v/>
      </c>
      <c r="G92" s="26"/>
      <c r="H92" s="27"/>
      <c r="I92" s="44"/>
      <c r="J92" s="29"/>
      <c r="K92" s="26"/>
      <c r="L92" s="27"/>
      <c r="M92" s="44"/>
      <c r="N92" s="29"/>
      <c r="O92" s="26"/>
      <c r="P92" s="30"/>
      <c r="Q92" s="27"/>
      <c r="R92" s="29"/>
      <c r="S92" s="26"/>
      <c r="T92" s="27"/>
      <c r="U92" s="44"/>
      <c r="V92" s="29"/>
      <c r="W92" s="26"/>
      <c r="X92" s="27"/>
      <c r="Y92" s="44"/>
      <c r="Z92" s="29"/>
      <c r="AA92" s="26"/>
      <c r="AB92" s="27"/>
      <c r="AC92" s="44"/>
      <c r="AD92" s="29"/>
      <c r="AE92" s="26"/>
      <c r="AF92" s="27"/>
      <c r="AG92" s="44"/>
      <c r="AH92" s="29"/>
      <c r="AI92" s="26"/>
      <c r="AJ92" s="27"/>
      <c r="AK92" s="44"/>
      <c r="AL92" s="29"/>
    </row>
    <row r="93" spans="1:38" s="31" customFormat="1" x14ac:dyDescent="0.15">
      <c r="A93" s="32" t="s">
        <v>15</v>
      </c>
      <c r="B93" s="33" t="s">
        <v>158</v>
      </c>
      <c r="C93" s="33"/>
      <c r="D93" s="146" t="s">
        <v>3</v>
      </c>
      <c r="E93" s="147">
        <v>2</v>
      </c>
      <c r="F93" s="146" t="str" cm="1">
        <f t="array" ref="F93">IF(SUM(COUNTIF(G93:AL93,{"A","B","C","D","P"}))=0,"",IF(SUM(COUNTIF(G93:AL93,{"A","B","C","D","P"}))=1,"合","重複"))</f>
        <v/>
      </c>
      <c r="G93" s="26"/>
      <c r="H93" s="27"/>
      <c r="I93" s="44"/>
      <c r="J93" s="29"/>
      <c r="K93" s="26"/>
      <c r="L93" s="27"/>
      <c r="M93" s="44"/>
      <c r="N93" s="29"/>
      <c r="O93" s="26"/>
      <c r="P93" s="30"/>
      <c r="Q93" s="27"/>
      <c r="R93" s="29"/>
      <c r="S93" s="26"/>
      <c r="T93" s="27"/>
      <c r="U93" s="44"/>
      <c r="V93" s="29"/>
      <c r="W93" s="26"/>
      <c r="X93" s="27"/>
      <c r="Y93" s="44"/>
      <c r="Z93" s="29"/>
      <c r="AA93" s="26"/>
      <c r="AB93" s="27"/>
      <c r="AC93" s="44"/>
      <c r="AD93" s="29"/>
      <c r="AE93" s="26"/>
      <c r="AF93" s="27"/>
      <c r="AG93" s="44"/>
      <c r="AH93" s="29"/>
      <c r="AI93" s="26"/>
      <c r="AJ93" s="27"/>
      <c r="AK93" s="44"/>
      <c r="AL93" s="29"/>
    </row>
    <row r="94" spans="1:38" s="31" customFormat="1" x14ac:dyDescent="0.15">
      <c r="A94" s="32" t="s">
        <v>15</v>
      </c>
      <c r="B94" s="33" t="s">
        <v>161</v>
      </c>
      <c r="C94" s="33"/>
      <c r="D94" s="146" t="s">
        <v>8</v>
      </c>
      <c r="E94" s="147">
        <v>2</v>
      </c>
      <c r="F94" s="146" t="str" cm="1">
        <f t="array" ref="F94">IF(SUM(COUNTIF(G94:AL94,{"A","B","C","D","P"}))=0,"",IF(SUM(COUNTIF(G94:AL94,{"A","B","C","D","P"}))=1,"合","重複"))</f>
        <v/>
      </c>
      <c r="G94" s="26"/>
      <c r="H94" s="27"/>
      <c r="I94" s="44"/>
      <c r="J94" s="29"/>
      <c r="K94" s="26"/>
      <c r="L94" s="27"/>
      <c r="M94" s="44"/>
      <c r="N94" s="29"/>
      <c r="O94" s="26"/>
      <c r="P94" s="30"/>
      <c r="Q94" s="27"/>
      <c r="R94" s="29"/>
      <c r="S94" s="26"/>
      <c r="T94" s="27"/>
      <c r="U94" s="44"/>
      <c r="V94" s="29"/>
      <c r="W94" s="26"/>
      <c r="X94" s="27"/>
      <c r="Y94" s="44"/>
      <c r="Z94" s="29"/>
      <c r="AA94" s="26"/>
      <c r="AB94" s="27"/>
      <c r="AC94" s="44"/>
      <c r="AD94" s="29"/>
      <c r="AE94" s="26"/>
      <c r="AF94" s="27"/>
      <c r="AG94" s="44"/>
      <c r="AH94" s="29"/>
      <c r="AI94" s="26"/>
      <c r="AJ94" s="27"/>
      <c r="AK94" s="44"/>
      <c r="AL94" s="29"/>
    </row>
    <row r="95" spans="1:38" s="31" customFormat="1" x14ac:dyDescent="0.15">
      <c r="A95" s="32" t="s">
        <v>15</v>
      </c>
      <c r="B95" s="33" t="s">
        <v>159</v>
      </c>
      <c r="C95" s="33"/>
      <c r="D95" s="146" t="s">
        <v>3</v>
      </c>
      <c r="E95" s="147">
        <v>2</v>
      </c>
      <c r="F95" s="146" t="str" cm="1">
        <f t="array" ref="F95">IF(SUM(COUNTIF(G95:AL95,{"A","B","C","D","P"}))=0,"",IF(SUM(COUNTIF(G95:AL95,{"A","B","C","D","P"}))=1,"合","重複"))</f>
        <v/>
      </c>
      <c r="G95" s="26"/>
      <c r="H95" s="27"/>
      <c r="I95" s="44"/>
      <c r="J95" s="29"/>
      <c r="K95" s="26"/>
      <c r="L95" s="27"/>
      <c r="M95" s="44"/>
      <c r="N95" s="29"/>
      <c r="O95" s="26"/>
      <c r="P95" s="30"/>
      <c r="Q95" s="27"/>
      <c r="R95" s="29"/>
      <c r="S95" s="26"/>
      <c r="T95" s="27"/>
      <c r="U95" s="44"/>
      <c r="V95" s="29"/>
      <c r="W95" s="26"/>
      <c r="X95" s="27"/>
      <c r="Y95" s="44"/>
      <c r="Z95" s="29"/>
      <c r="AA95" s="26"/>
      <c r="AB95" s="27"/>
      <c r="AC95" s="44"/>
      <c r="AD95" s="29"/>
      <c r="AE95" s="26"/>
      <c r="AF95" s="27"/>
      <c r="AG95" s="44"/>
      <c r="AH95" s="29"/>
      <c r="AI95" s="26"/>
      <c r="AJ95" s="27"/>
      <c r="AK95" s="44"/>
      <c r="AL95" s="29"/>
    </row>
    <row r="96" spans="1:38" s="31" customFormat="1" x14ac:dyDescent="0.15">
      <c r="A96" s="32" t="s">
        <v>15</v>
      </c>
      <c r="B96" s="33" t="s">
        <v>162</v>
      </c>
      <c r="C96" s="33"/>
      <c r="D96" s="146" t="s">
        <v>8</v>
      </c>
      <c r="E96" s="147">
        <v>2</v>
      </c>
      <c r="F96" s="146" t="str" cm="1">
        <f t="array" ref="F96">IF(SUM(COUNTIF(G96:AL96,{"A","B","C","D","P"}))=0,"",IF(SUM(COUNTIF(G96:AL96,{"A","B","C","D","P"}))=1,"合","重複"))</f>
        <v/>
      </c>
      <c r="G96" s="26"/>
      <c r="H96" s="27"/>
      <c r="I96" s="44"/>
      <c r="J96" s="29"/>
      <c r="K96" s="26"/>
      <c r="L96" s="27"/>
      <c r="M96" s="44"/>
      <c r="N96" s="29"/>
      <c r="O96" s="26"/>
      <c r="P96" s="30"/>
      <c r="Q96" s="27"/>
      <c r="R96" s="29"/>
      <c r="S96" s="26"/>
      <c r="T96" s="27"/>
      <c r="U96" s="44"/>
      <c r="V96" s="29"/>
      <c r="W96" s="26"/>
      <c r="X96" s="27"/>
      <c r="Y96" s="44"/>
      <c r="Z96" s="29"/>
      <c r="AA96" s="26"/>
      <c r="AB96" s="27"/>
      <c r="AC96" s="44"/>
      <c r="AD96" s="29"/>
      <c r="AE96" s="26"/>
      <c r="AF96" s="27"/>
      <c r="AG96" s="44"/>
      <c r="AH96" s="29"/>
      <c r="AI96" s="26"/>
      <c r="AJ96" s="27"/>
      <c r="AK96" s="44"/>
      <c r="AL96" s="29"/>
    </row>
    <row r="97" spans="1:38" s="31" customFormat="1" x14ac:dyDescent="0.15">
      <c r="A97" s="32" t="s">
        <v>15</v>
      </c>
      <c r="B97" s="33" t="s">
        <v>163</v>
      </c>
      <c r="C97" s="33"/>
      <c r="D97" s="146" t="s">
        <v>8</v>
      </c>
      <c r="E97" s="147">
        <v>2</v>
      </c>
      <c r="F97" s="146" t="str" cm="1">
        <f t="array" ref="F97">IF(SUM(COUNTIF(G97:AL97,{"A","B","C","D","P"}))=0,"",IF(SUM(COUNTIF(G97:AL97,{"A","B","C","D","P"}))=1,"合","重複"))</f>
        <v/>
      </c>
      <c r="G97" s="26"/>
      <c r="H97" s="27"/>
      <c r="I97" s="44"/>
      <c r="J97" s="29"/>
      <c r="K97" s="26"/>
      <c r="L97" s="27"/>
      <c r="M97" s="44"/>
      <c r="N97" s="29"/>
      <c r="O97" s="26"/>
      <c r="P97" s="30"/>
      <c r="Q97" s="27"/>
      <c r="R97" s="29"/>
      <c r="S97" s="26"/>
      <c r="T97" s="27"/>
      <c r="U97" s="44"/>
      <c r="V97" s="29"/>
      <c r="W97" s="26"/>
      <c r="X97" s="27"/>
      <c r="Y97" s="44"/>
      <c r="Z97" s="29"/>
      <c r="AA97" s="26"/>
      <c r="AB97" s="27"/>
      <c r="AC97" s="44"/>
      <c r="AD97" s="29"/>
      <c r="AE97" s="26"/>
      <c r="AF97" s="27"/>
      <c r="AG97" s="44"/>
      <c r="AH97" s="29"/>
      <c r="AI97" s="26"/>
      <c r="AJ97" s="27"/>
      <c r="AK97" s="44"/>
      <c r="AL97" s="29"/>
    </row>
    <row r="98" spans="1:38" s="31" customFormat="1" x14ac:dyDescent="0.15">
      <c r="A98" s="32" t="s">
        <v>15</v>
      </c>
      <c r="B98" s="33" t="s">
        <v>63</v>
      </c>
      <c r="C98" s="33"/>
      <c r="D98" s="146" t="s">
        <v>3</v>
      </c>
      <c r="E98" s="147">
        <v>2</v>
      </c>
      <c r="F98" s="146" t="str" cm="1">
        <f t="array" ref="F98">IF(SUM(COUNTIF(G98:AL98,{"A","B","C","D","P"}))=0,"",IF(SUM(COUNTIF(G98:AL98,{"A","B","C","D","P"}))=1,"合","重複"))</f>
        <v/>
      </c>
      <c r="G98" s="26"/>
      <c r="H98" s="27"/>
      <c r="I98" s="44"/>
      <c r="J98" s="29"/>
      <c r="K98" s="26"/>
      <c r="L98" s="30"/>
      <c r="M98" s="27"/>
      <c r="N98" s="29"/>
      <c r="O98" s="26"/>
      <c r="P98" s="30"/>
      <c r="Q98" s="27"/>
      <c r="R98" s="29"/>
      <c r="S98" s="26"/>
      <c r="T98" s="27"/>
      <c r="U98" s="44"/>
      <c r="V98" s="29"/>
      <c r="W98" s="26"/>
      <c r="X98" s="27"/>
      <c r="Y98" s="44"/>
      <c r="Z98" s="29"/>
      <c r="AA98" s="26"/>
      <c r="AB98" s="27"/>
      <c r="AC98" s="44"/>
      <c r="AD98" s="29"/>
      <c r="AE98" s="26"/>
      <c r="AF98" s="27"/>
      <c r="AG98" s="44"/>
      <c r="AH98" s="29"/>
      <c r="AI98" s="26"/>
      <c r="AJ98" s="27"/>
      <c r="AK98" s="44"/>
      <c r="AL98" s="29"/>
    </row>
    <row r="99" spans="1:38" s="31" customFormat="1" x14ac:dyDescent="0.15">
      <c r="A99" s="32" t="s">
        <v>15</v>
      </c>
      <c r="B99" s="33" t="s">
        <v>64</v>
      </c>
      <c r="C99" s="33"/>
      <c r="D99" s="146" t="s">
        <v>3</v>
      </c>
      <c r="E99" s="147">
        <v>2</v>
      </c>
      <c r="F99" s="146" t="str" cm="1">
        <f t="array" ref="F99">IF(SUM(COUNTIF(G99:AL99,{"A","B","C","D","P"}))=0,"",IF(SUM(COUNTIF(G99:AL99,{"A","B","C","D","P"}))=1,"合","重複"))</f>
        <v/>
      </c>
      <c r="G99" s="26"/>
      <c r="H99" s="27"/>
      <c r="I99" s="28"/>
      <c r="J99" s="29"/>
      <c r="K99" s="26"/>
      <c r="L99" s="30"/>
      <c r="M99" s="27"/>
      <c r="N99" s="29"/>
      <c r="O99" s="26"/>
      <c r="P99" s="30"/>
      <c r="Q99" s="27"/>
      <c r="R99" s="29"/>
      <c r="S99" s="26"/>
      <c r="T99" s="30"/>
      <c r="U99" s="27"/>
      <c r="V99" s="29"/>
      <c r="W99" s="26"/>
      <c r="X99" s="30"/>
      <c r="Y99" s="27"/>
      <c r="Z99" s="29"/>
      <c r="AA99" s="26"/>
      <c r="AB99" s="27"/>
      <c r="AC99" s="44"/>
      <c r="AD99" s="29"/>
      <c r="AE99" s="26"/>
      <c r="AF99" s="30"/>
      <c r="AG99" s="27"/>
      <c r="AH99" s="29"/>
      <c r="AI99" s="26"/>
      <c r="AJ99" s="30"/>
      <c r="AK99" s="27"/>
      <c r="AL99" s="29"/>
    </row>
    <row r="100" spans="1:38" s="31" customFormat="1" x14ac:dyDescent="0.15">
      <c r="A100" s="32" t="s">
        <v>15</v>
      </c>
      <c r="B100" s="33" t="s">
        <v>65</v>
      </c>
      <c r="C100" s="33"/>
      <c r="D100" s="146" t="s">
        <v>3</v>
      </c>
      <c r="E100" s="147">
        <v>2</v>
      </c>
      <c r="F100" s="146" t="str" cm="1">
        <f t="array" ref="F100">IF(SUM(COUNTIF(G100:AL100,{"A","B","C","D","P"}))=0,"",IF(SUM(COUNTIF(G100:AL100,{"A","B","C","D","P"}))=1,"合","重複"))</f>
        <v/>
      </c>
      <c r="G100" s="26"/>
      <c r="H100" s="27"/>
      <c r="I100" s="28"/>
      <c r="J100" s="29"/>
      <c r="K100" s="26"/>
      <c r="L100" s="30"/>
      <c r="M100" s="27"/>
      <c r="N100" s="29"/>
      <c r="O100" s="26"/>
      <c r="P100" s="30"/>
      <c r="Q100" s="27"/>
      <c r="R100" s="29"/>
      <c r="S100" s="26"/>
      <c r="T100" s="30"/>
      <c r="U100" s="27"/>
      <c r="V100" s="29"/>
      <c r="W100" s="26"/>
      <c r="X100" s="30"/>
      <c r="Y100" s="27"/>
      <c r="Z100" s="29"/>
      <c r="AA100" s="26"/>
      <c r="AB100" s="30"/>
      <c r="AC100" s="27"/>
      <c r="AD100" s="29"/>
      <c r="AE100" s="26"/>
      <c r="AF100" s="30"/>
      <c r="AG100" s="27"/>
      <c r="AH100" s="29"/>
      <c r="AI100" s="26"/>
      <c r="AJ100" s="30"/>
      <c r="AK100" s="27"/>
      <c r="AL100" s="29"/>
    </row>
    <row r="101" spans="1:38" s="31" customFormat="1" x14ac:dyDescent="0.15">
      <c r="A101" s="32" t="s">
        <v>15</v>
      </c>
      <c r="B101" s="33" t="s">
        <v>78</v>
      </c>
      <c r="C101" s="33"/>
      <c r="D101" s="146" t="s">
        <v>8</v>
      </c>
      <c r="E101" s="147">
        <v>2</v>
      </c>
      <c r="F101" s="146" t="str" cm="1">
        <f t="array" ref="F101">IF(SUM(COUNTIF(G101:AL101,{"A","B","C","D","P"}))=0,"",IF(SUM(COUNTIF(G101:AL101,{"A","B","C","D","P"}))=1,"合","重複"))</f>
        <v/>
      </c>
      <c r="G101" s="26"/>
      <c r="H101" s="27"/>
      <c r="I101" s="28"/>
      <c r="J101" s="29"/>
      <c r="K101" s="26"/>
      <c r="L101" s="30"/>
      <c r="M101" s="27"/>
      <c r="N101" s="29"/>
      <c r="O101" s="26"/>
      <c r="P101" s="30"/>
      <c r="Q101" s="27"/>
      <c r="R101" s="29"/>
      <c r="S101" s="26"/>
      <c r="T101" s="30"/>
      <c r="U101" s="27"/>
      <c r="V101" s="29"/>
      <c r="W101" s="26"/>
      <c r="X101" s="30"/>
      <c r="Y101" s="27"/>
      <c r="Z101" s="29"/>
      <c r="AA101" s="26"/>
      <c r="AB101" s="30"/>
      <c r="AC101" s="27"/>
      <c r="AD101" s="29"/>
      <c r="AE101" s="26"/>
      <c r="AF101" s="30"/>
      <c r="AG101" s="27"/>
      <c r="AH101" s="29"/>
      <c r="AI101" s="26"/>
      <c r="AJ101" s="30"/>
      <c r="AK101" s="27"/>
      <c r="AL101" s="29"/>
    </row>
    <row r="102" spans="1:38" s="31" customFormat="1" x14ac:dyDescent="0.15">
      <c r="A102" s="32" t="s">
        <v>15</v>
      </c>
      <c r="B102" s="33" t="s">
        <v>164</v>
      </c>
      <c r="C102" s="33"/>
      <c r="D102" s="146" t="s">
        <v>8</v>
      </c>
      <c r="E102" s="147">
        <v>2</v>
      </c>
      <c r="F102" s="146" t="str" cm="1">
        <f t="array" ref="F102">IF(SUM(COUNTIF(G102:AL102,{"A","B","C","D","P"}))=0,"",IF(SUM(COUNTIF(G102:AL102,{"A","B","C","D","P"}))=1,"合","重複"))</f>
        <v/>
      </c>
      <c r="G102" s="26"/>
      <c r="H102" s="27"/>
      <c r="I102" s="28"/>
      <c r="J102" s="29"/>
      <c r="K102" s="26"/>
      <c r="L102" s="30"/>
      <c r="M102" s="27"/>
      <c r="N102" s="29"/>
      <c r="O102" s="26"/>
      <c r="P102" s="30"/>
      <c r="Q102" s="27"/>
      <c r="R102" s="29"/>
      <c r="S102" s="26"/>
      <c r="T102" s="30"/>
      <c r="U102" s="27"/>
      <c r="V102" s="29"/>
      <c r="W102" s="26"/>
      <c r="X102" s="30"/>
      <c r="Y102" s="27"/>
      <c r="Z102" s="29"/>
      <c r="AA102" s="26"/>
      <c r="AB102" s="30"/>
      <c r="AC102" s="27"/>
      <c r="AD102" s="29"/>
      <c r="AE102" s="26"/>
      <c r="AF102" s="30"/>
      <c r="AG102" s="27"/>
      <c r="AH102" s="29"/>
      <c r="AI102" s="26"/>
      <c r="AJ102" s="30"/>
      <c r="AK102" s="27"/>
      <c r="AL102" s="29"/>
    </row>
    <row r="103" spans="1:38" s="31" customFormat="1" x14ac:dyDescent="0.15">
      <c r="A103" s="32" t="s">
        <v>15</v>
      </c>
      <c r="B103" s="33" t="s">
        <v>165</v>
      </c>
      <c r="C103" s="33"/>
      <c r="D103" s="146" t="s">
        <v>8</v>
      </c>
      <c r="E103" s="147">
        <v>2</v>
      </c>
      <c r="F103" s="146" t="str" cm="1">
        <f t="array" ref="F103">IF(SUM(COUNTIF(G103:AL103,{"A","B","C","D","P"}))=0,"",IF(SUM(COUNTIF(G103:AL103,{"A","B","C","D","P"}))=1,"合","重複"))</f>
        <v/>
      </c>
      <c r="G103" s="26"/>
      <c r="H103" s="27"/>
      <c r="I103" s="28"/>
      <c r="J103" s="29"/>
      <c r="K103" s="26"/>
      <c r="L103" s="30"/>
      <c r="M103" s="27"/>
      <c r="N103" s="29"/>
      <c r="O103" s="26"/>
      <c r="P103" s="30"/>
      <c r="Q103" s="27"/>
      <c r="R103" s="29"/>
      <c r="S103" s="26"/>
      <c r="T103" s="30"/>
      <c r="U103" s="27"/>
      <c r="V103" s="29"/>
      <c r="W103" s="26"/>
      <c r="X103" s="30"/>
      <c r="Y103" s="27"/>
      <c r="Z103" s="29"/>
      <c r="AA103" s="26"/>
      <c r="AB103" s="30"/>
      <c r="AC103" s="27"/>
      <c r="AD103" s="29"/>
      <c r="AE103" s="26"/>
      <c r="AF103" s="30"/>
      <c r="AG103" s="27"/>
      <c r="AH103" s="29"/>
      <c r="AI103" s="26"/>
      <c r="AJ103" s="30"/>
      <c r="AK103" s="27"/>
      <c r="AL103" s="29"/>
    </row>
    <row r="104" spans="1:38" s="31" customFormat="1" x14ac:dyDescent="0.15">
      <c r="A104" s="32" t="s">
        <v>15</v>
      </c>
      <c r="B104" s="33" t="s">
        <v>79</v>
      </c>
      <c r="C104" s="33"/>
      <c r="D104" s="146" t="s">
        <v>8</v>
      </c>
      <c r="E104" s="147">
        <v>2</v>
      </c>
      <c r="F104" s="146" t="str" cm="1">
        <f t="array" ref="F104">IF(SUM(COUNTIF(G104:AL104,{"A","B","C","D","P"}))=0,"",IF(SUM(COUNTIF(G104:AL104,{"A","B","C","D","P"}))=1,"合","重複"))</f>
        <v/>
      </c>
      <c r="G104" s="26"/>
      <c r="H104" s="27"/>
      <c r="I104" s="28"/>
      <c r="J104" s="29"/>
      <c r="K104" s="26"/>
      <c r="L104" s="30"/>
      <c r="M104" s="27"/>
      <c r="N104" s="29"/>
      <c r="O104" s="26"/>
      <c r="P104" s="30"/>
      <c r="Q104" s="27"/>
      <c r="R104" s="29"/>
      <c r="S104" s="26"/>
      <c r="T104" s="30"/>
      <c r="U104" s="27"/>
      <c r="V104" s="29"/>
      <c r="W104" s="26"/>
      <c r="X104" s="30"/>
      <c r="Y104" s="27"/>
      <c r="Z104" s="29"/>
      <c r="AA104" s="26"/>
      <c r="AB104" s="30"/>
      <c r="AC104" s="27"/>
      <c r="AD104" s="29"/>
      <c r="AE104" s="26"/>
      <c r="AF104" s="30"/>
      <c r="AG104" s="27"/>
      <c r="AH104" s="29"/>
      <c r="AI104" s="26"/>
      <c r="AJ104" s="30"/>
      <c r="AK104" s="27"/>
      <c r="AL104" s="29"/>
    </row>
    <row r="105" spans="1:38" s="31" customFormat="1" x14ac:dyDescent="0.15">
      <c r="A105" s="32" t="s">
        <v>15</v>
      </c>
      <c r="B105" s="33" t="s">
        <v>80</v>
      </c>
      <c r="C105" s="33"/>
      <c r="D105" s="146" t="s">
        <v>8</v>
      </c>
      <c r="E105" s="147">
        <v>2</v>
      </c>
      <c r="F105" s="146" t="str" cm="1">
        <f t="array" ref="F105">IF(SUM(COUNTIF(G105:AL105,{"A","B","C","D","P"}))=0,"",IF(SUM(COUNTIF(G105:AL105,{"A","B","C","D","P"}))=1,"合","重複"))</f>
        <v/>
      </c>
      <c r="G105" s="26"/>
      <c r="H105" s="27"/>
      <c r="I105" s="28"/>
      <c r="J105" s="29"/>
      <c r="K105" s="26"/>
      <c r="L105" s="30"/>
      <c r="M105" s="27"/>
      <c r="N105" s="29"/>
      <c r="O105" s="26"/>
      <c r="P105" s="30"/>
      <c r="Q105" s="27"/>
      <c r="R105" s="29"/>
      <c r="S105" s="26"/>
      <c r="T105" s="30"/>
      <c r="U105" s="27"/>
      <c r="V105" s="29"/>
      <c r="W105" s="26"/>
      <c r="X105" s="30"/>
      <c r="Y105" s="27"/>
      <c r="Z105" s="29"/>
      <c r="AA105" s="26"/>
      <c r="AB105" s="30"/>
      <c r="AC105" s="27"/>
      <c r="AD105" s="29"/>
      <c r="AE105" s="26"/>
      <c r="AF105" s="30"/>
      <c r="AG105" s="27"/>
      <c r="AH105" s="29"/>
      <c r="AI105" s="26"/>
      <c r="AJ105" s="30"/>
      <c r="AK105" s="27"/>
      <c r="AL105" s="29"/>
    </row>
    <row r="106" spans="1:38" s="31" customFormat="1" x14ac:dyDescent="0.15">
      <c r="A106" s="32" t="s">
        <v>15</v>
      </c>
      <c r="B106" s="33" t="s">
        <v>81</v>
      </c>
      <c r="C106" s="33"/>
      <c r="D106" s="146" t="s">
        <v>8</v>
      </c>
      <c r="E106" s="147">
        <v>2</v>
      </c>
      <c r="F106" s="146" t="str" cm="1">
        <f t="array" ref="F106">IF(SUM(COUNTIF(G106:AL106,{"A","B","C","D","P"}))=0,"",IF(SUM(COUNTIF(G106:AL106,{"A","B","C","D","P"}))=1,"合","重複"))</f>
        <v/>
      </c>
      <c r="G106" s="26"/>
      <c r="H106" s="27"/>
      <c r="I106" s="28"/>
      <c r="J106" s="29"/>
      <c r="K106" s="26"/>
      <c r="L106" s="30"/>
      <c r="M106" s="27"/>
      <c r="N106" s="29"/>
      <c r="O106" s="26"/>
      <c r="P106" s="30"/>
      <c r="Q106" s="27"/>
      <c r="R106" s="29"/>
      <c r="S106" s="26"/>
      <c r="T106" s="30"/>
      <c r="U106" s="27"/>
      <c r="V106" s="29"/>
      <c r="W106" s="26"/>
      <c r="X106" s="30"/>
      <c r="Y106" s="27"/>
      <c r="Z106" s="29"/>
      <c r="AA106" s="26"/>
      <c r="AB106" s="30"/>
      <c r="AC106" s="27"/>
      <c r="AD106" s="29"/>
      <c r="AE106" s="26"/>
      <c r="AF106" s="30"/>
      <c r="AG106" s="27"/>
      <c r="AH106" s="29"/>
      <c r="AI106" s="26"/>
      <c r="AJ106" s="30"/>
      <c r="AK106" s="27"/>
      <c r="AL106" s="29"/>
    </row>
    <row r="107" spans="1:38" s="31" customFormat="1" x14ac:dyDescent="0.15">
      <c r="A107" s="32" t="s">
        <v>15</v>
      </c>
      <c r="B107" s="33" t="s">
        <v>85</v>
      </c>
      <c r="C107" s="33"/>
      <c r="D107" s="146" t="s">
        <v>8</v>
      </c>
      <c r="E107" s="147">
        <v>2</v>
      </c>
      <c r="F107" s="146" t="str" cm="1">
        <f t="array" ref="F107">IF(SUM(COUNTIF(G107:AL107,{"A","B","C","D","P"}))=0,"",IF(SUM(COUNTIF(G107:AL107,{"A","B","C","D","P"}))=1,"合","重複"))</f>
        <v/>
      </c>
      <c r="G107" s="26"/>
      <c r="H107" s="27"/>
      <c r="I107" s="28"/>
      <c r="J107" s="29"/>
      <c r="K107" s="26"/>
      <c r="L107" s="30"/>
      <c r="M107" s="27"/>
      <c r="N107" s="29"/>
      <c r="O107" s="26"/>
      <c r="P107" s="30"/>
      <c r="Q107" s="27"/>
      <c r="R107" s="29"/>
      <c r="S107" s="26"/>
      <c r="T107" s="30"/>
      <c r="U107" s="27"/>
      <c r="V107" s="29"/>
      <c r="W107" s="26"/>
      <c r="X107" s="30"/>
      <c r="Y107" s="27"/>
      <c r="Z107" s="29"/>
      <c r="AA107" s="26"/>
      <c r="AB107" s="30"/>
      <c r="AC107" s="27"/>
      <c r="AD107" s="29"/>
      <c r="AE107" s="26"/>
      <c r="AF107" s="30"/>
      <c r="AG107" s="27"/>
      <c r="AH107" s="29"/>
      <c r="AI107" s="26"/>
      <c r="AJ107" s="30"/>
      <c r="AK107" s="27"/>
      <c r="AL107" s="29"/>
    </row>
    <row r="108" spans="1:38" s="31" customFormat="1" x14ac:dyDescent="0.15">
      <c r="A108" s="32" t="s">
        <v>15</v>
      </c>
      <c r="B108" s="33" t="s">
        <v>82</v>
      </c>
      <c r="C108" s="33"/>
      <c r="D108" s="146" t="s">
        <v>8</v>
      </c>
      <c r="E108" s="147">
        <v>1</v>
      </c>
      <c r="F108" s="146" t="str" cm="1">
        <f t="array" ref="F108">IF(SUM(COUNTIF(G108:AL108,{"A","B","C","D","P"}))=0,"",IF(SUM(COUNTIF(G108:AL108,{"A","B","C","D","P"}))=1,"合","重複"))</f>
        <v/>
      </c>
      <c r="G108" s="167"/>
      <c r="H108" s="27"/>
      <c r="I108" s="168"/>
      <c r="J108" s="27"/>
      <c r="K108" s="167"/>
      <c r="L108" s="27"/>
      <c r="M108" s="168"/>
      <c r="N108" s="27"/>
      <c r="O108" s="167"/>
      <c r="P108" s="27"/>
      <c r="Q108" s="168"/>
      <c r="R108" s="27"/>
      <c r="S108" s="167"/>
      <c r="T108" s="27"/>
      <c r="U108" s="168"/>
      <c r="V108" s="27"/>
      <c r="W108" s="167"/>
      <c r="X108" s="27"/>
      <c r="Y108" s="168"/>
      <c r="Z108" s="27"/>
      <c r="AA108" s="167"/>
      <c r="AB108" s="27"/>
      <c r="AC108" s="168"/>
      <c r="AD108" s="27"/>
      <c r="AE108" s="167"/>
      <c r="AF108" s="27"/>
      <c r="AG108" s="168"/>
      <c r="AH108" s="27"/>
      <c r="AI108" s="167"/>
      <c r="AJ108" s="27"/>
      <c r="AK108" s="168"/>
      <c r="AL108" s="29"/>
    </row>
    <row r="109" spans="1:38" s="31" customFormat="1" x14ac:dyDescent="0.15">
      <c r="A109" s="32" t="s">
        <v>15</v>
      </c>
      <c r="B109" s="33" t="s">
        <v>83</v>
      </c>
      <c r="C109" s="33"/>
      <c r="D109" s="146" t="s">
        <v>8</v>
      </c>
      <c r="E109" s="147">
        <v>1</v>
      </c>
      <c r="F109" s="146" t="str" cm="1">
        <f t="array" ref="F109">IF(SUM(COUNTIF(G109:AL109,{"A","B","C","D","P"}))=0,"",IF(SUM(COUNTIF(G109:AL109,{"A","B","C","D","P"}))=1,"合","重複"))</f>
        <v/>
      </c>
      <c r="G109" s="167"/>
      <c r="H109" s="27"/>
      <c r="I109" s="168"/>
      <c r="J109" s="27"/>
      <c r="K109" s="167"/>
      <c r="L109" s="27"/>
      <c r="M109" s="168"/>
      <c r="N109" s="27"/>
      <c r="O109" s="167"/>
      <c r="P109" s="27"/>
      <c r="Q109" s="168"/>
      <c r="R109" s="27"/>
      <c r="S109" s="167"/>
      <c r="T109" s="27"/>
      <c r="U109" s="168"/>
      <c r="V109" s="27"/>
      <c r="W109" s="167"/>
      <c r="X109" s="27"/>
      <c r="Y109" s="168"/>
      <c r="Z109" s="27"/>
      <c r="AA109" s="167"/>
      <c r="AB109" s="27"/>
      <c r="AC109" s="168"/>
      <c r="AD109" s="27"/>
      <c r="AE109" s="167"/>
      <c r="AF109" s="27"/>
      <c r="AG109" s="168"/>
      <c r="AH109" s="27"/>
      <c r="AI109" s="167"/>
      <c r="AJ109" s="27"/>
      <c r="AK109" s="168"/>
      <c r="AL109" s="29"/>
    </row>
    <row r="110" spans="1:38" s="31" customFormat="1" x14ac:dyDescent="0.15">
      <c r="A110" s="32" t="s">
        <v>15</v>
      </c>
      <c r="B110" s="33" t="s">
        <v>84</v>
      </c>
      <c r="C110" s="33"/>
      <c r="D110" s="146" t="s">
        <v>8</v>
      </c>
      <c r="E110" s="147">
        <v>2</v>
      </c>
      <c r="F110" s="146" t="str" cm="1">
        <f t="array" ref="F110">IF(SUM(COUNTIF(G110:AL110,{"A","B","C","D","P"}))=0,"",IF(SUM(COUNTIF(G110:AL110,{"A","B","C","D","P"}))=1,"合","重複"))</f>
        <v/>
      </c>
      <c r="G110" s="167"/>
      <c r="H110" s="27"/>
      <c r="I110" s="168"/>
      <c r="J110" s="27"/>
      <c r="K110" s="167"/>
      <c r="L110" s="27"/>
      <c r="M110" s="168"/>
      <c r="N110" s="27"/>
      <c r="O110" s="167"/>
      <c r="P110" s="27"/>
      <c r="Q110" s="168"/>
      <c r="R110" s="27"/>
      <c r="S110" s="167"/>
      <c r="T110" s="27"/>
      <c r="U110" s="168"/>
      <c r="V110" s="27"/>
      <c r="W110" s="167"/>
      <c r="X110" s="27"/>
      <c r="Y110" s="168"/>
      <c r="Z110" s="27"/>
      <c r="AA110" s="167"/>
      <c r="AB110" s="27"/>
      <c r="AC110" s="168"/>
      <c r="AD110" s="27"/>
      <c r="AE110" s="167"/>
      <c r="AF110" s="27"/>
      <c r="AG110" s="168"/>
      <c r="AH110" s="27"/>
      <c r="AI110" s="167"/>
      <c r="AJ110" s="27"/>
      <c r="AK110" s="168"/>
      <c r="AL110" s="29"/>
    </row>
    <row r="111" spans="1:38" s="31" customFormat="1" x14ac:dyDescent="0.15">
      <c r="A111" s="32" t="s">
        <v>15</v>
      </c>
      <c r="B111" s="33" t="s">
        <v>160</v>
      </c>
      <c r="C111" s="33"/>
      <c r="D111" s="146" t="s">
        <v>8</v>
      </c>
      <c r="E111" s="147">
        <v>2</v>
      </c>
      <c r="F111" s="146" t="str" cm="1">
        <f t="array" ref="F111">IF(SUM(COUNTIF(G111:AL111,{"A","B","C","D","P"}))=0,"",IF(SUM(COUNTIF(G111:AL111,{"A","B","C","D","P"}))=1,"合","重複"))</f>
        <v/>
      </c>
      <c r="G111" s="167"/>
      <c r="H111" s="27"/>
      <c r="I111" s="168"/>
      <c r="J111" s="27"/>
      <c r="K111" s="167"/>
      <c r="L111" s="27"/>
      <c r="M111" s="168"/>
      <c r="N111" s="27"/>
      <c r="O111" s="167"/>
      <c r="P111" s="27"/>
      <c r="Q111" s="168"/>
      <c r="R111" s="27"/>
      <c r="S111" s="167"/>
      <c r="T111" s="27"/>
      <c r="U111" s="168"/>
      <c r="V111" s="27"/>
      <c r="W111" s="167"/>
      <c r="X111" s="27"/>
      <c r="Y111" s="168"/>
      <c r="Z111" s="27"/>
      <c r="AA111" s="167"/>
      <c r="AB111" s="27"/>
      <c r="AC111" s="168"/>
      <c r="AD111" s="27"/>
      <c r="AE111" s="167"/>
      <c r="AF111" s="27"/>
      <c r="AG111" s="168"/>
      <c r="AH111" s="27"/>
      <c r="AI111" s="167"/>
      <c r="AJ111" s="27"/>
      <c r="AK111" s="168"/>
      <c r="AL111" s="29"/>
    </row>
    <row r="112" spans="1:38" s="31" customFormat="1" ht="6.95" customHeight="1" x14ac:dyDescent="0.15">
      <c r="A112" s="154"/>
      <c r="B112" s="155"/>
      <c r="C112" s="155"/>
      <c r="D112" s="153"/>
      <c r="E112" s="156"/>
      <c r="F112" s="161" t="str" cm="1">
        <f t="array" ref="F112">IF(SUM(COUNTIF(G112:AL112,{"A","B","C","D","P"}))=0,"",IF(SUM(COUNTIF(G112:AL112,{"A","B","C","D","P"}))=1,"合","重複"))</f>
        <v/>
      </c>
      <c r="G112" s="34"/>
      <c r="H112" s="35"/>
      <c r="I112" s="36"/>
      <c r="J112" s="37"/>
      <c r="K112" s="34"/>
      <c r="L112" s="38"/>
      <c r="M112" s="35"/>
      <c r="N112" s="37"/>
      <c r="O112" s="34"/>
      <c r="P112" s="38"/>
      <c r="Q112" s="35"/>
      <c r="R112" s="37"/>
      <c r="S112" s="34"/>
      <c r="T112" s="38"/>
      <c r="U112" s="35"/>
      <c r="V112" s="37"/>
      <c r="W112" s="34"/>
      <c r="X112" s="38"/>
      <c r="Y112" s="35"/>
      <c r="Z112" s="37"/>
      <c r="AA112" s="34"/>
      <c r="AB112" s="38"/>
      <c r="AC112" s="35"/>
      <c r="AD112" s="37"/>
      <c r="AE112" s="34"/>
      <c r="AF112" s="38"/>
      <c r="AG112" s="35"/>
      <c r="AH112" s="37"/>
      <c r="AI112" s="34"/>
      <c r="AJ112" s="38"/>
      <c r="AK112" s="35"/>
      <c r="AL112" s="37"/>
    </row>
    <row r="113" spans="1:38" s="31" customFormat="1" ht="6.95" customHeight="1" x14ac:dyDescent="0.15">
      <c r="A113" s="32"/>
      <c r="B113" s="33"/>
      <c r="C113" s="33"/>
      <c r="D113" s="146"/>
      <c r="E113" s="147"/>
      <c r="F113" s="146" t="str" cm="1">
        <f t="array" ref="F113">IF(SUM(COUNTIF(G113:AL113,{"A","B","C","D","P"}))=0,"",IF(SUM(COUNTIF(G113:AL113,{"A","B","C","D","P"}))=1,"合","重複"))</f>
        <v/>
      </c>
      <c r="G113" s="26"/>
      <c r="H113" s="27"/>
      <c r="I113" s="28"/>
      <c r="J113" s="29"/>
      <c r="K113" s="26"/>
      <c r="L113" s="30"/>
      <c r="M113" s="27"/>
      <c r="N113" s="29"/>
      <c r="O113" s="26"/>
      <c r="P113" s="30"/>
      <c r="Q113" s="27"/>
      <c r="R113" s="29"/>
      <c r="S113" s="26"/>
      <c r="T113" s="30"/>
      <c r="U113" s="27"/>
      <c r="V113" s="29"/>
      <c r="W113" s="26"/>
      <c r="X113" s="30"/>
      <c r="Y113" s="27"/>
      <c r="Z113" s="29"/>
      <c r="AA113" s="26"/>
      <c r="AB113" s="30"/>
      <c r="AC113" s="27"/>
      <c r="AD113" s="29"/>
      <c r="AE113" s="26"/>
      <c r="AF113" s="30"/>
      <c r="AG113" s="27"/>
      <c r="AH113" s="29"/>
      <c r="AI113" s="26"/>
      <c r="AJ113" s="30"/>
      <c r="AK113" s="27"/>
      <c r="AL113" s="29"/>
    </row>
    <row r="114" spans="1:38" s="31" customFormat="1" x14ac:dyDescent="0.15">
      <c r="A114" s="32" t="s">
        <v>15</v>
      </c>
      <c r="B114" s="33" t="s">
        <v>166</v>
      </c>
      <c r="C114" s="33"/>
      <c r="D114" s="146" t="s">
        <v>137</v>
      </c>
      <c r="E114" s="147">
        <v>6</v>
      </c>
      <c r="F114" s="146" t="str" cm="1">
        <f t="array" ref="F114">IF(SUM(COUNTIF(G114:AL114,{"A","B","C","D","P"}))=0,"",IF(SUM(COUNTIF(G114:AL114,{"A","B","C","D","P"}))=1,"合","重複"))</f>
        <v/>
      </c>
      <c r="G114" s="26"/>
      <c r="H114" s="27"/>
      <c r="I114" s="28"/>
      <c r="J114" s="29"/>
      <c r="K114" s="26"/>
      <c r="L114" s="30"/>
      <c r="M114" s="27"/>
      <c r="N114" s="29"/>
      <c r="O114" s="26"/>
      <c r="P114" s="30"/>
      <c r="Q114" s="27"/>
      <c r="R114" s="29"/>
      <c r="S114" s="26"/>
      <c r="T114" s="30"/>
      <c r="U114" s="27"/>
      <c r="V114" s="29"/>
      <c r="W114" s="26"/>
      <c r="X114" s="30"/>
      <c r="Y114" s="27"/>
      <c r="Z114" s="29"/>
      <c r="AA114" s="26"/>
      <c r="AB114" s="30"/>
      <c r="AC114" s="27"/>
      <c r="AD114" s="29"/>
      <c r="AE114" s="26"/>
      <c r="AF114" s="30"/>
      <c r="AG114" s="27"/>
      <c r="AH114" s="29"/>
      <c r="AI114" s="26"/>
      <c r="AJ114" s="30"/>
      <c r="AK114" s="27"/>
      <c r="AL114" s="29"/>
    </row>
    <row r="115" spans="1:38" s="31" customFormat="1" x14ac:dyDescent="0.15">
      <c r="A115" s="32" t="s">
        <v>15</v>
      </c>
      <c r="B115" s="33" t="s">
        <v>66</v>
      </c>
      <c r="C115" s="172" t="s">
        <v>209</v>
      </c>
      <c r="D115" s="146" t="s">
        <v>137</v>
      </c>
      <c r="E115" s="147">
        <v>3</v>
      </c>
      <c r="F115" s="146" t="str" cm="1">
        <f t="array" ref="F115">IF(SUM(COUNTIF(G115:AL115,{"A","B","C","D","P"}))=0,"",IF(SUM(COUNTIF(G115:AL115,{"A","B","C","D","P"}))=1,"合","重複"))</f>
        <v/>
      </c>
      <c r="G115" s="26"/>
      <c r="H115" s="27"/>
      <c r="I115" s="28"/>
      <c r="J115" s="29"/>
      <c r="K115" s="26"/>
      <c r="L115" s="30"/>
      <c r="M115" s="27"/>
      <c r="N115" s="29"/>
      <c r="O115" s="26"/>
      <c r="P115" s="30"/>
      <c r="Q115" s="27"/>
      <c r="R115" s="29"/>
      <c r="S115" s="26"/>
      <c r="T115" s="30"/>
      <c r="U115" s="27"/>
      <c r="V115" s="29"/>
      <c r="W115" s="26"/>
      <c r="X115" s="30"/>
      <c r="Y115" s="27"/>
      <c r="Z115" s="29"/>
      <c r="AA115" s="26"/>
      <c r="AB115" s="30"/>
      <c r="AC115" s="27"/>
      <c r="AD115" s="29"/>
      <c r="AE115" s="26"/>
      <c r="AF115" s="30"/>
      <c r="AG115" s="27"/>
      <c r="AH115" s="29"/>
      <c r="AI115" s="26"/>
      <c r="AJ115" s="30"/>
      <c r="AK115" s="27"/>
      <c r="AL115" s="29"/>
    </row>
    <row r="116" spans="1:38" s="31" customFormat="1" x14ac:dyDescent="0.15">
      <c r="A116" s="32" t="s">
        <v>15</v>
      </c>
      <c r="B116" s="33" t="s">
        <v>67</v>
      </c>
      <c r="C116" s="172" t="s">
        <v>209</v>
      </c>
      <c r="D116" s="146" t="s">
        <v>137</v>
      </c>
      <c r="E116" s="147">
        <v>3</v>
      </c>
      <c r="F116" s="146" t="str" cm="1">
        <f t="array" ref="F116">IF(SUM(COUNTIF(G116:AL116,{"A","B","C","D","P"}))=0,"",IF(SUM(COUNTIF(G116:AL116,{"A","B","C","D","P"}))=1,"合","重複"))</f>
        <v/>
      </c>
      <c r="G116" s="26"/>
      <c r="H116" s="27"/>
      <c r="I116" s="28"/>
      <c r="J116" s="29"/>
      <c r="K116" s="26"/>
      <c r="L116" s="30"/>
      <c r="M116" s="27"/>
      <c r="N116" s="29"/>
      <c r="O116" s="26"/>
      <c r="P116" s="30"/>
      <c r="Q116" s="27"/>
      <c r="R116" s="29"/>
      <c r="S116" s="26"/>
      <c r="T116" s="30"/>
      <c r="U116" s="27"/>
      <c r="V116" s="29"/>
      <c r="W116" s="26"/>
      <c r="X116" s="30"/>
      <c r="Y116" s="27"/>
      <c r="Z116" s="29"/>
      <c r="AA116" s="26"/>
      <c r="AB116" s="30"/>
      <c r="AC116" s="27"/>
      <c r="AD116" s="29"/>
      <c r="AE116" s="26"/>
      <c r="AF116" s="30"/>
      <c r="AG116" s="27"/>
      <c r="AH116" s="29"/>
      <c r="AI116" s="26"/>
      <c r="AJ116" s="30"/>
      <c r="AK116" s="27"/>
      <c r="AL116" s="29"/>
    </row>
    <row r="117" spans="1:38" s="31" customFormat="1" x14ac:dyDescent="0.15">
      <c r="A117" s="32" t="s">
        <v>15</v>
      </c>
      <c r="B117" s="33" t="s">
        <v>167</v>
      </c>
      <c r="C117" s="33"/>
      <c r="D117" s="146" t="s">
        <v>137</v>
      </c>
      <c r="E117" s="147">
        <v>2</v>
      </c>
      <c r="F117" s="146" t="str" cm="1">
        <f t="array" ref="F117">IF(SUM(COUNTIF(G117:AL117,{"A","B","C","D","P"}))=0,"",IF(SUM(COUNTIF(G117:AL117,{"A","B","C","D","P"}))=1,"合","重複"))</f>
        <v/>
      </c>
      <c r="G117" s="26"/>
      <c r="H117" s="27"/>
      <c r="I117" s="28"/>
      <c r="J117" s="29"/>
      <c r="K117" s="26"/>
      <c r="L117" s="30"/>
      <c r="M117" s="27"/>
      <c r="N117" s="29"/>
      <c r="O117" s="26"/>
      <c r="P117" s="30"/>
      <c r="Q117" s="27"/>
      <c r="R117" s="29"/>
      <c r="S117" s="26"/>
      <c r="T117" s="30"/>
      <c r="U117" s="27"/>
      <c r="V117" s="29"/>
      <c r="W117" s="26"/>
      <c r="X117" s="30"/>
      <c r="Y117" s="27"/>
      <c r="Z117" s="29"/>
      <c r="AA117" s="26"/>
      <c r="AB117" s="30"/>
      <c r="AC117" s="27"/>
      <c r="AD117" s="29"/>
      <c r="AE117" s="26"/>
      <c r="AF117" s="30"/>
      <c r="AG117" s="27"/>
      <c r="AH117" s="29"/>
      <c r="AI117" s="26"/>
      <c r="AJ117" s="30"/>
      <c r="AK117" s="27"/>
      <c r="AL117" s="29"/>
    </row>
    <row r="118" spans="1:38" s="31" customFormat="1" x14ac:dyDescent="0.15">
      <c r="A118" s="32" t="s">
        <v>15</v>
      </c>
      <c r="B118" s="33" t="s">
        <v>68</v>
      </c>
      <c r="C118" s="172" t="s">
        <v>209</v>
      </c>
      <c r="D118" s="146" t="s">
        <v>137</v>
      </c>
      <c r="E118" s="147">
        <v>1</v>
      </c>
      <c r="F118" s="146" t="str" cm="1">
        <f t="array" ref="F118">IF(SUM(COUNTIF(G118:AL118,{"A","B","C","D","P"}))=0,"",IF(SUM(COUNTIF(G118:AL118,{"A","B","C","D","P"}))=1,"合","重複"))</f>
        <v/>
      </c>
      <c r="G118" s="26"/>
      <c r="H118" s="27"/>
      <c r="I118" s="28"/>
      <c r="J118" s="29"/>
      <c r="K118" s="26"/>
      <c r="L118" s="30"/>
      <c r="M118" s="27"/>
      <c r="N118" s="29"/>
      <c r="O118" s="26"/>
      <c r="P118" s="30"/>
      <c r="Q118" s="27"/>
      <c r="R118" s="29"/>
      <c r="S118" s="26"/>
      <c r="T118" s="30"/>
      <c r="U118" s="27"/>
      <c r="V118" s="29"/>
      <c r="W118" s="26"/>
      <c r="X118" s="30"/>
      <c r="Y118" s="27"/>
      <c r="Z118" s="29"/>
      <c r="AA118" s="26"/>
      <c r="AB118" s="30"/>
      <c r="AC118" s="27"/>
      <c r="AD118" s="29"/>
      <c r="AE118" s="26"/>
      <c r="AF118" s="30"/>
      <c r="AG118" s="27"/>
      <c r="AH118" s="29"/>
      <c r="AI118" s="26"/>
      <c r="AJ118" s="30"/>
      <c r="AK118" s="27"/>
      <c r="AL118" s="29"/>
    </row>
    <row r="119" spans="1:38" s="31" customFormat="1" x14ac:dyDescent="0.15">
      <c r="A119" s="32" t="s">
        <v>15</v>
      </c>
      <c r="B119" s="33" t="s">
        <v>69</v>
      </c>
      <c r="C119" s="172" t="s">
        <v>209</v>
      </c>
      <c r="D119" s="146" t="s">
        <v>137</v>
      </c>
      <c r="E119" s="147">
        <v>1</v>
      </c>
      <c r="F119" s="146" t="str" cm="1">
        <f t="array" ref="F119">IF(SUM(COUNTIF(G119:AL119,{"A","B","C","D","P"}))=0,"",IF(SUM(COUNTIF(G119:AL119,{"A","B","C","D","P"}))=1,"合","重複"))</f>
        <v/>
      </c>
      <c r="G119" s="26"/>
      <c r="H119" s="27"/>
      <c r="I119" s="28"/>
      <c r="J119" s="29"/>
      <c r="K119" s="26"/>
      <c r="L119" s="30"/>
      <c r="M119" s="27"/>
      <c r="N119" s="29"/>
      <c r="O119" s="26"/>
      <c r="P119" s="30"/>
      <c r="Q119" s="27"/>
      <c r="R119" s="29"/>
      <c r="S119" s="26"/>
      <c r="T119" s="30"/>
      <c r="U119" s="27"/>
      <c r="V119" s="29"/>
      <c r="W119" s="26"/>
      <c r="X119" s="30"/>
      <c r="Y119" s="27"/>
      <c r="Z119" s="29"/>
      <c r="AA119" s="26"/>
      <c r="AB119" s="30"/>
      <c r="AC119" s="27"/>
      <c r="AD119" s="29"/>
      <c r="AE119" s="26"/>
      <c r="AF119" s="30"/>
      <c r="AG119" s="27"/>
      <c r="AH119" s="29"/>
      <c r="AI119" s="26"/>
      <c r="AJ119" s="30"/>
      <c r="AK119" s="27"/>
      <c r="AL119" s="29"/>
    </row>
    <row r="120" spans="1:38" s="31" customFormat="1" ht="6.95" customHeight="1" x14ac:dyDescent="0.15">
      <c r="A120" s="154"/>
      <c r="B120" s="155"/>
      <c r="C120" s="155"/>
      <c r="D120" s="153"/>
      <c r="E120" s="156"/>
      <c r="F120" s="161" t="str" cm="1">
        <f t="array" ref="F120">IF(SUM(COUNTIF(G120:AL120,{"A","B","C","D","P"}))=0,"",IF(SUM(COUNTIF(G120:AL120,{"A","B","C","D","P"}))=1,"合","重複"))</f>
        <v/>
      </c>
      <c r="G120" s="34"/>
      <c r="H120" s="35"/>
      <c r="I120" s="36"/>
      <c r="J120" s="37"/>
      <c r="K120" s="34"/>
      <c r="L120" s="38"/>
      <c r="M120" s="35"/>
      <c r="N120" s="37"/>
      <c r="O120" s="34"/>
      <c r="P120" s="38"/>
      <c r="Q120" s="35"/>
      <c r="R120" s="37"/>
      <c r="S120" s="34"/>
      <c r="T120" s="38"/>
      <c r="U120" s="35"/>
      <c r="V120" s="37"/>
      <c r="W120" s="34"/>
      <c r="X120" s="38"/>
      <c r="Y120" s="35"/>
      <c r="Z120" s="37"/>
      <c r="AA120" s="34"/>
      <c r="AB120" s="38"/>
      <c r="AC120" s="35"/>
      <c r="AD120" s="37"/>
      <c r="AE120" s="34"/>
      <c r="AF120" s="38"/>
      <c r="AG120" s="35"/>
      <c r="AH120" s="37"/>
      <c r="AI120" s="34"/>
      <c r="AJ120" s="38"/>
      <c r="AK120" s="35"/>
      <c r="AL120" s="37"/>
    </row>
    <row r="121" spans="1:38" s="31" customFormat="1" ht="6.95" customHeight="1" x14ac:dyDescent="0.15">
      <c r="A121" s="32"/>
      <c r="B121" s="33"/>
      <c r="C121" s="33"/>
      <c r="D121" s="146"/>
      <c r="E121" s="147"/>
      <c r="F121" s="146" t="str" cm="1">
        <f t="array" ref="F121">IF(SUM(COUNTIF(G121:AL121,{"A","B","C","D","P"}))=0,"",IF(SUM(COUNTIF(G121:AL121,{"A","B","C","D","P"}))=1,"合","重複"))</f>
        <v/>
      </c>
      <c r="G121" s="26"/>
      <c r="H121" s="27"/>
      <c r="I121" s="28"/>
      <c r="J121" s="29"/>
      <c r="K121" s="26"/>
      <c r="L121" s="30"/>
      <c r="M121" s="27"/>
      <c r="N121" s="29"/>
      <c r="O121" s="26"/>
      <c r="P121" s="30"/>
      <c r="Q121" s="27"/>
      <c r="R121" s="29"/>
      <c r="S121" s="26"/>
      <c r="T121" s="30"/>
      <c r="U121" s="27"/>
      <c r="V121" s="29"/>
      <c r="W121" s="26"/>
      <c r="X121" s="30"/>
      <c r="Y121" s="27"/>
      <c r="Z121" s="29"/>
      <c r="AA121" s="26"/>
      <c r="AB121" s="30"/>
      <c r="AC121" s="27"/>
      <c r="AD121" s="29"/>
      <c r="AE121" s="26"/>
      <c r="AF121" s="30"/>
      <c r="AG121" s="27"/>
      <c r="AH121" s="29"/>
      <c r="AI121" s="26"/>
      <c r="AJ121" s="30"/>
      <c r="AK121" s="27"/>
      <c r="AL121" s="29"/>
    </row>
    <row r="122" spans="1:38" s="31" customFormat="1" x14ac:dyDescent="0.15">
      <c r="A122" s="32" t="s">
        <v>15</v>
      </c>
      <c r="B122" s="33" t="s">
        <v>96</v>
      </c>
      <c r="C122" s="33"/>
      <c r="D122" s="146" t="s">
        <v>8</v>
      </c>
      <c r="E122" s="147">
        <v>2</v>
      </c>
      <c r="F122" s="146" t="str" cm="1">
        <f t="array" ref="F122">IF(SUM(COUNTIF(G122:AL122,{"A","B","C","D","P"}))=0,"",IF(SUM(COUNTIF(G122:AL122,{"A","B","C","D","P"}))=1,"合","重複"))</f>
        <v/>
      </c>
      <c r="G122" s="26"/>
      <c r="H122" s="27"/>
      <c r="I122" s="28"/>
      <c r="J122" s="29"/>
      <c r="K122" s="26"/>
      <c r="L122" s="30"/>
      <c r="M122" s="27"/>
      <c r="N122" s="29"/>
      <c r="O122" s="26"/>
      <c r="P122" s="30"/>
      <c r="Q122" s="27"/>
      <c r="R122" s="29"/>
      <c r="S122" s="26"/>
      <c r="T122" s="30"/>
      <c r="U122" s="27"/>
      <c r="V122" s="29"/>
      <c r="W122" s="26"/>
      <c r="X122" s="30"/>
      <c r="Y122" s="27"/>
      <c r="Z122" s="29"/>
      <c r="AA122" s="26"/>
      <c r="AB122" s="30"/>
      <c r="AC122" s="27"/>
      <c r="AD122" s="29"/>
      <c r="AE122" s="26"/>
      <c r="AF122" s="30"/>
      <c r="AG122" s="27"/>
      <c r="AH122" s="29"/>
      <c r="AI122" s="26"/>
      <c r="AJ122" s="30"/>
      <c r="AK122" s="27"/>
      <c r="AL122" s="29"/>
    </row>
    <row r="123" spans="1:38" s="31" customFormat="1" x14ac:dyDescent="0.15">
      <c r="A123" s="32" t="s">
        <v>15</v>
      </c>
      <c r="B123" s="33" t="s">
        <v>97</v>
      </c>
      <c r="C123" s="33"/>
      <c r="D123" s="146" t="s">
        <v>8</v>
      </c>
      <c r="E123" s="147">
        <v>2</v>
      </c>
      <c r="F123" s="146" t="str" cm="1">
        <f t="array" ref="F123">IF(SUM(COUNTIF(G123:AL123,{"A","B","C","D","P"}))=0,"",IF(SUM(COUNTIF(G123:AL123,{"A","B","C","D","P"}))=1,"合","重複"))</f>
        <v/>
      </c>
      <c r="G123" s="26"/>
      <c r="H123" s="27"/>
      <c r="I123" s="28"/>
      <c r="J123" s="29"/>
      <c r="K123" s="26"/>
      <c r="L123" s="30"/>
      <c r="M123" s="27"/>
      <c r="N123" s="29"/>
      <c r="O123" s="26"/>
      <c r="P123" s="30"/>
      <c r="Q123" s="27"/>
      <c r="R123" s="29"/>
      <c r="S123" s="26"/>
      <c r="T123" s="30"/>
      <c r="U123" s="27"/>
      <c r="V123" s="29"/>
      <c r="W123" s="26"/>
      <c r="X123" s="30"/>
      <c r="Y123" s="27"/>
      <c r="Z123" s="29"/>
      <c r="AA123" s="26"/>
      <c r="AB123" s="30"/>
      <c r="AC123" s="27"/>
      <c r="AD123" s="29"/>
      <c r="AE123" s="26"/>
      <c r="AF123" s="30"/>
      <c r="AG123" s="27"/>
      <c r="AH123" s="29"/>
      <c r="AI123" s="26"/>
      <c r="AJ123" s="30"/>
      <c r="AK123" s="27"/>
      <c r="AL123" s="29"/>
    </row>
    <row r="124" spans="1:38" s="31" customFormat="1" x14ac:dyDescent="0.15">
      <c r="A124" s="32" t="s">
        <v>15</v>
      </c>
      <c r="B124" s="33" t="s">
        <v>99</v>
      </c>
      <c r="C124" s="33"/>
      <c r="D124" s="146" t="s">
        <v>8</v>
      </c>
      <c r="E124" s="147">
        <v>2</v>
      </c>
      <c r="F124" s="146" t="str" cm="1">
        <f t="array" ref="F124">IF(SUM(COUNTIF(G124:AL124,{"A","B","C","D","P"}))=0,"",IF(SUM(COUNTIF(G124:AL124,{"A","B","C","D","P"}))=1,"合","重複"))</f>
        <v/>
      </c>
      <c r="G124" s="26"/>
      <c r="H124" s="27"/>
      <c r="I124" s="28"/>
      <c r="J124" s="29"/>
      <c r="K124" s="26"/>
      <c r="L124" s="30"/>
      <c r="M124" s="27"/>
      <c r="N124" s="29"/>
      <c r="O124" s="26"/>
      <c r="P124" s="30"/>
      <c r="Q124" s="27"/>
      <c r="R124" s="29"/>
      <c r="S124" s="26"/>
      <c r="T124" s="30"/>
      <c r="U124" s="27"/>
      <c r="V124" s="29"/>
      <c r="W124" s="26"/>
      <c r="X124" s="30"/>
      <c r="Y124" s="27"/>
      <c r="Z124" s="29"/>
      <c r="AA124" s="26"/>
      <c r="AB124" s="30"/>
      <c r="AC124" s="27"/>
      <c r="AD124" s="29"/>
      <c r="AE124" s="26"/>
      <c r="AF124" s="30"/>
      <c r="AG124" s="27"/>
      <c r="AH124" s="29"/>
      <c r="AI124" s="26"/>
      <c r="AJ124" s="30"/>
      <c r="AK124" s="27"/>
      <c r="AL124" s="29"/>
    </row>
    <row r="125" spans="1:38" s="31" customFormat="1" x14ac:dyDescent="0.15">
      <c r="A125" s="32" t="s">
        <v>15</v>
      </c>
      <c r="B125" s="33" t="s">
        <v>100</v>
      </c>
      <c r="C125" s="33"/>
      <c r="D125" s="146" t="s">
        <v>8</v>
      </c>
      <c r="E125" s="147">
        <v>1</v>
      </c>
      <c r="F125" s="146" t="str" cm="1">
        <f t="array" ref="F125">IF(SUM(COUNTIF(G125:AL125,{"A","B","C","D","P"}))=0,"",IF(SUM(COUNTIF(G125:AL125,{"A","B","C","D","P"}))=1,"合","重複"))</f>
        <v/>
      </c>
      <c r="G125" s="26"/>
      <c r="H125" s="27"/>
      <c r="I125" s="28"/>
      <c r="J125" s="29"/>
      <c r="K125" s="26"/>
      <c r="L125" s="30"/>
      <c r="M125" s="27"/>
      <c r="N125" s="29"/>
      <c r="O125" s="26"/>
      <c r="P125" s="30"/>
      <c r="Q125" s="27"/>
      <c r="R125" s="29"/>
      <c r="S125" s="26"/>
      <c r="T125" s="30"/>
      <c r="U125" s="27"/>
      <c r="V125" s="29"/>
      <c r="W125" s="26"/>
      <c r="X125" s="30"/>
      <c r="Y125" s="27"/>
      <c r="Z125" s="29"/>
      <c r="AA125" s="26"/>
      <c r="AB125" s="30"/>
      <c r="AC125" s="27"/>
      <c r="AD125" s="29"/>
      <c r="AE125" s="26"/>
      <c r="AF125" s="30"/>
      <c r="AG125" s="27"/>
      <c r="AH125" s="29"/>
      <c r="AI125" s="26"/>
      <c r="AJ125" s="30"/>
      <c r="AK125" s="27"/>
      <c r="AL125" s="29"/>
    </row>
    <row r="126" spans="1:38" s="31" customFormat="1" x14ac:dyDescent="0.15">
      <c r="A126" s="32" t="s">
        <v>15</v>
      </c>
      <c r="B126" s="33" t="s">
        <v>101</v>
      </c>
      <c r="C126" s="33"/>
      <c r="D126" s="146" t="s">
        <v>8</v>
      </c>
      <c r="E126" s="147">
        <v>2</v>
      </c>
      <c r="F126" s="146" t="str" cm="1">
        <f t="array" ref="F126">IF(SUM(COUNTIF(G126:AL126,{"A","B","C","D","P"}))=0,"",IF(SUM(COUNTIF(G126:AL126,{"A","B","C","D","P"}))=1,"合","重複"))</f>
        <v/>
      </c>
      <c r="G126" s="26"/>
      <c r="H126" s="27"/>
      <c r="I126" s="28"/>
      <c r="J126" s="29"/>
      <c r="K126" s="26"/>
      <c r="L126" s="30"/>
      <c r="M126" s="27"/>
      <c r="N126" s="29"/>
      <c r="O126" s="26"/>
      <c r="P126" s="30"/>
      <c r="Q126" s="27"/>
      <c r="R126" s="29"/>
      <c r="S126" s="26"/>
      <c r="T126" s="30"/>
      <c r="U126" s="27"/>
      <c r="V126" s="29"/>
      <c r="W126" s="26"/>
      <c r="X126" s="30"/>
      <c r="Y126" s="27"/>
      <c r="Z126" s="29"/>
      <c r="AA126" s="26"/>
      <c r="AB126" s="30"/>
      <c r="AC126" s="27"/>
      <c r="AD126" s="29"/>
      <c r="AE126" s="26"/>
      <c r="AF126" s="30"/>
      <c r="AG126" s="27"/>
      <c r="AH126" s="29"/>
      <c r="AI126" s="26"/>
      <c r="AJ126" s="30"/>
      <c r="AK126" s="27"/>
      <c r="AL126" s="29"/>
    </row>
    <row r="127" spans="1:38" s="31" customFormat="1" x14ac:dyDescent="0.15">
      <c r="A127" s="32" t="s">
        <v>15</v>
      </c>
      <c r="B127" s="33" t="s">
        <v>86</v>
      </c>
      <c r="C127" s="33"/>
      <c r="D127" s="146" t="s">
        <v>8</v>
      </c>
      <c r="E127" s="147">
        <v>2</v>
      </c>
      <c r="F127" s="146" t="str" cm="1">
        <f t="array" ref="F127">IF(SUM(COUNTIF(G127:AL127,{"A","B","C","D","P"}))=0,"",IF(SUM(COUNTIF(G127:AL127,{"A","B","C","D","P"}))=1,"合","重複"))</f>
        <v/>
      </c>
      <c r="G127" s="26"/>
      <c r="H127" s="27"/>
      <c r="I127" s="28"/>
      <c r="J127" s="29"/>
      <c r="K127" s="26"/>
      <c r="L127" s="30"/>
      <c r="M127" s="27"/>
      <c r="N127" s="29"/>
      <c r="O127" s="26"/>
      <c r="P127" s="30"/>
      <c r="Q127" s="27"/>
      <c r="R127" s="29"/>
      <c r="S127" s="26"/>
      <c r="T127" s="30"/>
      <c r="U127" s="27"/>
      <c r="V127" s="29"/>
      <c r="W127" s="26"/>
      <c r="X127" s="30"/>
      <c r="Y127" s="27"/>
      <c r="Z127" s="29"/>
      <c r="AA127" s="26"/>
      <c r="AB127" s="30"/>
      <c r="AC127" s="27"/>
      <c r="AD127" s="29"/>
      <c r="AE127" s="26"/>
      <c r="AF127" s="30"/>
      <c r="AG127" s="27"/>
      <c r="AH127" s="29"/>
      <c r="AI127" s="26"/>
      <c r="AJ127" s="30"/>
      <c r="AK127" s="27"/>
      <c r="AL127" s="29"/>
    </row>
    <row r="128" spans="1:38" s="31" customFormat="1" x14ac:dyDescent="0.15">
      <c r="A128" s="32" t="s">
        <v>15</v>
      </c>
      <c r="B128" s="33" t="s">
        <v>98</v>
      </c>
      <c r="C128" s="33"/>
      <c r="D128" s="146" t="s">
        <v>8</v>
      </c>
      <c r="E128" s="147">
        <v>2</v>
      </c>
      <c r="F128" s="146" t="str" cm="1">
        <f t="array" ref="F128">IF(SUM(COUNTIF(G128:AL128,{"A","B","C","D","P"}))=0,"",IF(SUM(COUNTIF(G128:AL128,{"A","B","C","D","P"}))=1,"合","重複"))</f>
        <v/>
      </c>
      <c r="G128" s="26"/>
      <c r="H128" s="27"/>
      <c r="I128" s="28"/>
      <c r="J128" s="29"/>
      <c r="K128" s="26"/>
      <c r="L128" s="30"/>
      <c r="M128" s="27"/>
      <c r="N128" s="29"/>
      <c r="O128" s="26"/>
      <c r="P128" s="30"/>
      <c r="Q128" s="27"/>
      <c r="R128" s="29"/>
      <c r="S128" s="26"/>
      <c r="T128" s="30"/>
      <c r="U128" s="27"/>
      <c r="V128" s="29"/>
      <c r="W128" s="26"/>
      <c r="X128" s="30"/>
      <c r="Y128" s="27"/>
      <c r="Z128" s="29"/>
      <c r="AA128" s="26"/>
      <c r="AB128" s="30"/>
      <c r="AC128" s="27"/>
      <c r="AD128" s="29"/>
      <c r="AE128" s="26"/>
      <c r="AF128" s="30"/>
      <c r="AG128" s="27"/>
      <c r="AH128" s="29"/>
      <c r="AI128" s="26"/>
      <c r="AJ128" s="30"/>
      <c r="AK128" s="27"/>
      <c r="AL128" s="29"/>
    </row>
    <row r="129" spans="1:38" s="31" customFormat="1" x14ac:dyDescent="0.15">
      <c r="A129" s="32" t="s">
        <v>15</v>
      </c>
      <c r="B129" s="33" t="s">
        <v>123</v>
      </c>
      <c r="C129" s="33"/>
      <c r="D129" s="146" t="s">
        <v>8</v>
      </c>
      <c r="E129" s="147">
        <v>2</v>
      </c>
      <c r="F129" s="146" t="str" cm="1">
        <f t="array" ref="F129">IF(SUM(COUNTIF(G129:AL129,{"A","B","C","D","P"}))=0,"",IF(SUM(COUNTIF(G129:AL129,{"A","B","C","D","P"}))=1,"合","重複"))</f>
        <v/>
      </c>
      <c r="G129" s="26"/>
      <c r="H129" s="27"/>
      <c r="I129" s="28"/>
      <c r="J129" s="29"/>
      <c r="K129" s="26"/>
      <c r="L129" s="30"/>
      <c r="M129" s="27"/>
      <c r="N129" s="29"/>
      <c r="O129" s="26"/>
      <c r="P129" s="30"/>
      <c r="Q129" s="27"/>
      <c r="R129" s="29"/>
      <c r="S129" s="26"/>
      <c r="T129" s="30"/>
      <c r="U129" s="27"/>
      <c r="V129" s="29"/>
      <c r="W129" s="26"/>
      <c r="X129" s="30"/>
      <c r="Y129" s="27"/>
      <c r="Z129" s="29"/>
      <c r="AA129" s="26"/>
      <c r="AB129" s="30"/>
      <c r="AC129" s="27"/>
      <c r="AD129" s="29"/>
      <c r="AE129" s="26"/>
      <c r="AF129" s="30"/>
      <c r="AG129" s="27"/>
      <c r="AH129" s="29"/>
      <c r="AI129" s="26"/>
      <c r="AJ129" s="30"/>
      <c r="AK129" s="27"/>
      <c r="AL129" s="29"/>
    </row>
    <row r="130" spans="1:38" s="31" customFormat="1" x14ac:dyDescent="0.15">
      <c r="A130" s="32" t="s">
        <v>15</v>
      </c>
      <c r="B130" s="33" t="s">
        <v>124</v>
      </c>
      <c r="C130" s="33"/>
      <c r="D130" s="146" t="s">
        <v>8</v>
      </c>
      <c r="E130" s="147">
        <v>2</v>
      </c>
      <c r="F130" s="146" t="str" cm="1">
        <f t="array" ref="F130">IF(SUM(COUNTIF(G130:AL130,{"A","B","C","D","P"}))=0,"",IF(SUM(COUNTIF(G130:AL130,{"A","B","C","D","P"}))=1,"合","重複"))</f>
        <v/>
      </c>
      <c r="G130" s="26"/>
      <c r="H130" s="27"/>
      <c r="I130" s="28"/>
      <c r="J130" s="29"/>
      <c r="K130" s="26"/>
      <c r="L130" s="30"/>
      <c r="M130" s="27"/>
      <c r="N130" s="29"/>
      <c r="O130" s="26"/>
      <c r="P130" s="30"/>
      <c r="Q130" s="27"/>
      <c r="R130" s="29"/>
      <c r="S130" s="26"/>
      <c r="T130" s="30"/>
      <c r="U130" s="27"/>
      <c r="V130" s="29"/>
      <c r="W130" s="26"/>
      <c r="X130" s="30"/>
      <c r="Y130" s="27"/>
      <c r="Z130" s="29"/>
      <c r="AA130" s="26"/>
      <c r="AB130" s="30"/>
      <c r="AC130" s="27"/>
      <c r="AD130" s="29"/>
      <c r="AE130" s="26"/>
      <c r="AF130" s="30"/>
      <c r="AG130" s="27"/>
      <c r="AH130" s="29"/>
      <c r="AI130" s="26"/>
      <c r="AJ130" s="30"/>
      <c r="AK130" s="27"/>
      <c r="AL130" s="29"/>
    </row>
    <row r="131" spans="1:38" s="31" customFormat="1" x14ac:dyDescent="0.15">
      <c r="A131" s="32" t="s">
        <v>15</v>
      </c>
      <c r="B131" s="33" t="s">
        <v>122</v>
      </c>
      <c r="C131" s="33"/>
      <c r="D131" s="146" t="s">
        <v>8</v>
      </c>
      <c r="E131" s="147">
        <v>2</v>
      </c>
      <c r="F131" s="146" t="str" cm="1">
        <f t="array" ref="F131">IF(SUM(COUNTIF(G131:AL131,{"A","B","C","D","P"}))=0,"",IF(SUM(COUNTIF(G131:AL131,{"A","B","C","D","P"}))=1,"合","重複"))</f>
        <v/>
      </c>
      <c r="G131" s="26"/>
      <c r="H131" s="27"/>
      <c r="I131" s="28"/>
      <c r="J131" s="29"/>
      <c r="K131" s="26"/>
      <c r="L131" s="30"/>
      <c r="M131" s="27"/>
      <c r="N131" s="29"/>
      <c r="O131" s="26"/>
      <c r="P131" s="30"/>
      <c r="Q131" s="27"/>
      <c r="R131" s="29"/>
      <c r="S131" s="26"/>
      <c r="T131" s="30"/>
      <c r="U131" s="27"/>
      <c r="V131" s="29"/>
      <c r="W131" s="26"/>
      <c r="X131" s="30"/>
      <c r="Y131" s="27"/>
      <c r="Z131" s="29"/>
      <c r="AA131" s="26"/>
      <c r="AB131" s="30"/>
      <c r="AC131" s="27"/>
      <c r="AD131" s="29"/>
      <c r="AE131" s="26"/>
      <c r="AF131" s="30"/>
      <c r="AG131" s="27"/>
      <c r="AH131" s="29"/>
      <c r="AI131" s="26"/>
      <c r="AJ131" s="30"/>
      <c r="AK131" s="27"/>
      <c r="AL131" s="29"/>
    </row>
    <row r="132" spans="1:38" s="31" customFormat="1" x14ac:dyDescent="0.15">
      <c r="A132" s="32" t="s">
        <v>15</v>
      </c>
      <c r="B132" s="33" t="s">
        <v>188</v>
      </c>
      <c r="C132" s="33"/>
      <c r="D132" s="146" t="s">
        <v>8</v>
      </c>
      <c r="E132" s="147">
        <v>2</v>
      </c>
      <c r="F132" s="146" t="str" cm="1">
        <f t="array" ref="F132">IF(SUM(COUNTIF(G132:AL132,{"A","B","C","D","P"}))=0,"",IF(SUM(COUNTIF(G132:AL132,{"A","B","C","D","P"}))=1,"合","重複"))</f>
        <v/>
      </c>
      <c r="G132" s="26"/>
      <c r="H132" s="27"/>
      <c r="I132" s="28"/>
      <c r="J132" s="29"/>
      <c r="K132" s="26"/>
      <c r="L132" s="30"/>
      <c r="M132" s="27"/>
      <c r="N132" s="29"/>
      <c r="O132" s="26"/>
      <c r="P132" s="30"/>
      <c r="Q132" s="27"/>
      <c r="R132" s="29"/>
      <c r="S132" s="26"/>
      <c r="T132" s="30"/>
      <c r="U132" s="27"/>
      <c r="V132" s="29"/>
      <c r="W132" s="26"/>
      <c r="X132" s="30"/>
      <c r="Y132" s="27"/>
      <c r="Z132" s="29"/>
      <c r="AA132" s="26"/>
      <c r="AB132" s="30"/>
      <c r="AC132" s="27"/>
      <c r="AD132" s="29"/>
      <c r="AE132" s="26"/>
      <c r="AF132" s="30"/>
      <c r="AG132" s="27"/>
      <c r="AH132" s="29"/>
      <c r="AI132" s="26"/>
      <c r="AJ132" s="30"/>
      <c r="AK132" s="27"/>
      <c r="AL132" s="29"/>
    </row>
    <row r="133" spans="1:38" s="31" customFormat="1" ht="6.95" customHeight="1" thickBot="1" x14ac:dyDescent="0.2">
      <c r="A133" s="59"/>
      <c r="B133" s="60"/>
      <c r="C133" s="60"/>
      <c r="D133" s="158"/>
      <c r="E133" s="159"/>
      <c r="F133" s="160" t="str" cm="1">
        <f t="array" ref="F133">IF(SUM(COUNTIF(G133:AL133,{"A","B","C","D","P"}))=0,"",IF(SUM(COUNTIF(G133:AL133,{"A","B","C","D","P"}))=1,"合","重複"))</f>
        <v/>
      </c>
      <c r="G133" s="39"/>
      <c r="H133" s="40"/>
      <c r="I133" s="41"/>
      <c r="J133" s="42"/>
      <c r="K133" s="39"/>
      <c r="L133" s="43"/>
      <c r="M133" s="40"/>
      <c r="N133" s="42"/>
      <c r="O133" s="39"/>
      <c r="P133" s="43"/>
      <c r="Q133" s="40"/>
      <c r="R133" s="42"/>
      <c r="S133" s="39"/>
      <c r="T133" s="43"/>
      <c r="U133" s="40"/>
      <c r="V133" s="42"/>
      <c r="W133" s="39"/>
      <c r="X133" s="43"/>
      <c r="Y133" s="40"/>
      <c r="Z133" s="42"/>
      <c r="AA133" s="39"/>
      <c r="AB133" s="43"/>
      <c r="AC133" s="40"/>
      <c r="AD133" s="42"/>
      <c r="AE133" s="39"/>
      <c r="AF133" s="43"/>
      <c r="AG133" s="40"/>
      <c r="AH133" s="42"/>
      <c r="AI133" s="39"/>
      <c r="AJ133" s="43"/>
      <c r="AK133" s="40"/>
      <c r="AL133" s="42"/>
    </row>
    <row r="134" spans="1:38" s="31" customFormat="1" ht="6.95" customHeight="1" x14ac:dyDescent="0.15">
      <c r="A134" s="32"/>
      <c r="B134" s="33"/>
      <c r="C134" s="33"/>
      <c r="D134" s="146"/>
      <c r="E134" s="147"/>
      <c r="F134" s="146" t="str" cm="1">
        <f t="array" ref="F134">IF(SUM(COUNTIF(G134:AL134,{"A","B","C","D","P"}))=0,"",IF(SUM(COUNTIF(G134:AL134,{"A","B","C","D","P"}))=1,"合","重複"))</f>
        <v/>
      </c>
      <c r="G134" s="26"/>
      <c r="H134" s="27"/>
      <c r="I134" s="28"/>
      <c r="J134" s="29"/>
      <c r="K134" s="26"/>
      <c r="L134" s="30"/>
      <c r="M134" s="27"/>
      <c r="N134" s="29"/>
      <c r="O134" s="26"/>
      <c r="P134" s="30"/>
      <c r="Q134" s="27"/>
      <c r="R134" s="29"/>
      <c r="S134" s="26"/>
      <c r="T134" s="30"/>
      <c r="U134" s="27"/>
      <c r="V134" s="29"/>
      <c r="W134" s="26"/>
      <c r="X134" s="30"/>
      <c r="Y134" s="27"/>
      <c r="Z134" s="29"/>
      <c r="AA134" s="26"/>
      <c r="AB134" s="30"/>
      <c r="AC134" s="27"/>
      <c r="AD134" s="29"/>
      <c r="AE134" s="26"/>
      <c r="AF134" s="30"/>
      <c r="AG134" s="27"/>
      <c r="AH134" s="29"/>
      <c r="AI134" s="26"/>
      <c r="AJ134" s="30"/>
      <c r="AK134" s="27"/>
      <c r="AL134" s="29"/>
    </row>
    <row r="135" spans="1:38" s="31" customFormat="1" x14ac:dyDescent="0.15">
      <c r="A135" s="32" t="s">
        <v>75</v>
      </c>
      <c r="B135" s="33" t="s">
        <v>71</v>
      </c>
      <c r="C135" s="33"/>
      <c r="D135" s="146" t="s">
        <v>3</v>
      </c>
      <c r="E135" s="147">
        <v>1</v>
      </c>
      <c r="F135" s="146" t="str" cm="1">
        <f t="array" ref="F135">IF(SUM(COUNTIF(G135:AL135,{"A","B","C","D","P"}))=0,"",IF(SUM(COUNTIF(G135:AL135,{"A","B","C","D","P"}))=1,"合","重複"))</f>
        <v/>
      </c>
      <c r="G135" s="26"/>
      <c r="H135" s="27"/>
      <c r="I135" s="28"/>
      <c r="J135" s="29"/>
      <c r="K135" s="26"/>
      <c r="L135" s="30"/>
      <c r="M135" s="27"/>
      <c r="N135" s="29"/>
      <c r="O135" s="26"/>
      <c r="P135" s="30"/>
      <c r="Q135" s="27"/>
      <c r="R135" s="29"/>
      <c r="S135" s="26"/>
      <c r="T135" s="30"/>
      <c r="U135" s="27"/>
      <c r="V135" s="29"/>
      <c r="W135" s="26"/>
      <c r="X135" s="30"/>
      <c r="Y135" s="27"/>
      <c r="Z135" s="29"/>
      <c r="AA135" s="26"/>
      <c r="AB135" s="30"/>
      <c r="AC135" s="27"/>
      <c r="AD135" s="29"/>
      <c r="AE135" s="26"/>
      <c r="AF135" s="30"/>
      <c r="AG135" s="27"/>
      <c r="AH135" s="29"/>
      <c r="AI135" s="26"/>
      <c r="AJ135" s="30"/>
      <c r="AK135" s="27"/>
      <c r="AL135" s="29"/>
    </row>
    <row r="136" spans="1:38" s="31" customFormat="1" x14ac:dyDescent="0.15">
      <c r="A136" s="32" t="s">
        <v>75</v>
      </c>
      <c r="B136" s="33" t="s">
        <v>29</v>
      </c>
      <c r="C136" s="33"/>
      <c r="D136" s="146" t="s">
        <v>3</v>
      </c>
      <c r="E136" s="147">
        <v>2</v>
      </c>
      <c r="F136" s="146" t="str" cm="1">
        <f t="array" ref="F136">IF(SUM(COUNTIF(G136:AL136,{"A","B","C","D","P"}))=0,"",IF(SUM(COUNTIF(G136:AL136,{"A","B","C","D","P"}))=1,"合","重複"))</f>
        <v/>
      </c>
      <c r="G136" s="26"/>
      <c r="H136" s="27"/>
      <c r="I136" s="28"/>
      <c r="J136" s="29"/>
      <c r="K136" s="26"/>
      <c r="L136" s="30"/>
      <c r="M136" s="27"/>
      <c r="N136" s="29"/>
      <c r="O136" s="26"/>
      <c r="P136" s="30"/>
      <c r="Q136" s="27"/>
      <c r="R136" s="29"/>
      <c r="S136" s="26"/>
      <c r="T136" s="30"/>
      <c r="U136" s="27"/>
      <c r="V136" s="29"/>
      <c r="W136" s="26"/>
      <c r="X136" s="30"/>
      <c r="Y136" s="27"/>
      <c r="Z136" s="29"/>
      <c r="AA136" s="26"/>
      <c r="AB136" s="30"/>
      <c r="AC136" s="27"/>
      <c r="AD136" s="29"/>
      <c r="AE136" s="26"/>
      <c r="AF136" s="30"/>
      <c r="AG136" s="27"/>
      <c r="AH136" s="29"/>
      <c r="AI136" s="26"/>
      <c r="AJ136" s="30"/>
      <c r="AK136" s="27"/>
      <c r="AL136" s="29"/>
    </row>
    <row r="137" spans="1:38" s="31" customFormat="1" ht="6.95" customHeight="1" x14ac:dyDescent="0.15">
      <c r="A137" s="154"/>
      <c r="B137" s="155"/>
      <c r="C137" s="155"/>
      <c r="D137" s="153"/>
      <c r="E137" s="156"/>
      <c r="F137" s="161" t="str" cm="1">
        <f t="array" ref="F137">IF(SUM(COUNTIF(G137:AL137,{"A","B","C","D","P"}))=0,"",IF(SUM(COUNTIF(G137:AL137,{"A","B","C","D","P"}))=1,"合","重複"))</f>
        <v/>
      </c>
      <c r="G137" s="34"/>
      <c r="H137" s="35"/>
      <c r="I137" s="36"/>
      <c r="J137" s="37"/>
      <c r="K137" s="34"/>
      <c r="L137" s="38"/>
      <c r="M137" s="35"/>
      <c r="N137" s="37"/>
      <c r="O137" s="34"/>
      <c r="P137" s="38"/>
      <c r="Q137" s="35"/>
      <c r="R137" s="37"/>
      <c r="S137" s="34"/>
      <c r="T137" s="38"/>
      <c r="U137" s="35"/>
      <c r="V137" s="37"/>
      <c r="W137" s="34"/>
      <c r="X137" s="38"/>
      <c r="Y137" s="35"/>
      <c r="Z137" s="37"/>
      <c r="AA137" s="34"/>
      <c r="AB137" s="38"/>
      <c r="AC137" s="35"/>
      <c r="AD137" s="37"/>
      <c r="AE137" s="34"/>
      <c r="AF137" s="38"/>
      <c r="AG137" s="35"/>
      <c r="AH137" s="37"/>
      <c r="AI137" s="34"/>
      <c r="AJ137" s="38"/>
      <c r="AK137" s="35"/>
      <c r="AL137" s="37"/>
    </row>
    <row r="138" spans="1:38" s="31" customFormat="1" ht="6.95" customHeight="1" x14ac:dyDescent="0.15">
      <c r="A138" s="32"/>
      <c r="B138" s="33"/>
      <c r="C138" s="33"/>
      <c r="D138" s="146"/>
      <c r="E138" s="147"/>
      <c r="F138" s="146" t="str" cm="1">
        <f t="array" ref="F138">IF(SUM(COUNTIF(G138:AL138,{"A","B","C","D","P"}))=0,"",IF(SUM(COUNTIF(G138:AL138,{"A","B","C","D","P"}))=1,"合","重複"))</f>
        <v/>
      </c>
      <c r="G138" s="26"/>
      <c r="H138" s="27"/>
      <c r="I138" s="28"/>
      <c r="J138" s="29"/>
      <c r="K138" s="26"/>
      <c r="L138" s="30"/>
      <c r="M138" s="27"/>
      <c r="N138" s="29"/>
      <c r="O138" s="26"/>
      <c r="P138" s="30"/>
      <c r="Q138" s="27"/>
      <c r="R138" s="29"/>
      <c r="S138" s="26"/>
      <c r="T138" s="30"/>
      <c r="U138" s="27"/>
      <c r="V138" s="29"/>
      <c r="W138" s="26"/>
      <c r="X138" s="30"/>
      <c r="Y138" s="27"/>
      <c r="Z138" s="29"/>
      <c r="AA138" s="26"/>
      <c r="AB138" s="30"/>
      <c r="AC138" s="27"/>
      <c r="AD138" s="29"/>
      <c r="AE138" s="26"/>
      <c r="AF138" s="30"/>
      <c r="AG138" s="27"/>
      <c r="AH138" s="29"/>
      <c r="AI138" s="26"/>
      <c r="AJ138" s="30"/>
      <c r="AK138" s="27"/>
      <c r="AL138" s="29"/>
    </row>
    <row r="139" spans="1:38" s="31" customFormat="1" x14ac:dyDescent="0.15">
      <c r="A139" s="32" t="s">
        <v>75</v>
      </c>
      <c r="B139" s="33" t="s">
        <v>31</v>
      </c>
      <c r="C139" s="33"/>
      <c r="D139" s="146" t="s">
        <v>3</v>
      </c>
      <c r="E139" s="147">
        <v>2</v>
      </c>
      <c r="F139" s="146" t="str" cm="1">
        <f t="array" ref="F139">IF(SUM(COUNTIF(G139:AL139,{"A","B","C","D","P"}))=0,"",IF(SUM(COUNTIF(G139:AL139,{"A","B","C","D","P"}))=1,"合","重複"))</f>
        <v/>
      </c>
      <c r="G139" s="26"/>
      <c r="H139" s="27"/>
      <c r="I139" s="28"/>
      <c r="J139" s="29"/>
      <c r="K139" s="26"/>
      <c r="L139" s="30"/>
      <c r="M139" s="28"/>
      <c r="N139" s="29"/>
      <c r="O139" s="26"/>
      <c r="P139" s="30"/>
      <c r="Q139" s="28"/>
      <c r="R139" s="29"/>
      <c r="S139" s="26"/>
      <c r="T139" s="27"/>
      <c r="U139" s="44"/>
      <c r="V139" s="29"/>
      <c r="W139" s="26"/>
      <c r="X139" s="27"/>
      <c r="Y139" s="44"/>
      <c r="Z139" s="29"/>
      <c r="AA139" s="26"/>
      <c r="AB139" s="27"/>
      <c r="AC139" s="44"/>
      <c r="AD139" s="29"/>
      <c r="AE139" s="26"/>
      <c r="AF139" s="27"/>
      <c r="AG139" s="44"/>
      <c r="AH139" s="29"/>
      <c r="AI139" s="26"/>
      <c r="AJ139" s="27"/>
      <c r="AK139" s="44"/>
      <c r="AL139" s="29"/>
    </row>
    <row r="140" spans="1:38" s="31" customFormat="1" x14ac:dyDescent="0.15">
      <c r="A140" s="32" t="s">
        <v>75</v>
      </c>
      <c r="B140" s="33" t="s">
        <v>32</v>
      </c>
      <c r="C140" s="33"/>
      <c r="D140" s="146" t="s">
        <v>3</v>
      </c>
      <c r="E140" s="147">
        <v>2</v>
      </c>
      <c r="F140" s="146" t="str" cm="1">
        <f t="array" ref="F140">IF(SUM(COUNTIF(G140:AL140,{"A","B","C","D","P"}))=0,"",IF(SUM(COUNTIF(G140:AL140,{"A","B","C","D","P"}))=1,"合","重複"))</f>
        <v/>
      </c>
      <c r="G140" s="26"/>
      <c r="H140" s="27"/>
      <c r="I140" s="44"/>
      <c r="J140" s="29"/>
      <c r="K140" s="26"/>
      <c r="L140" s="30"/>
      <c r="M140" s="28"/>
      <c r="N140" s="29"/>
      <c r="O140" s="26"/>
      <c r="P140" s="27"/>
      <c r="Q140" s="44"/>
      <c r="R140" s="29"/>
      <c r="S140" s="26"/>
      <c r="T140" s="27"/>
      <c r="U140" s="44"/>
      <c r="V140" s="29"/>
      <c r="W140" s="26"/>
      <c r="X140" s="27"/>
      <c r="Y140" s="44"/>
      <c r="Z140" s="29"/>
      <c r="AA140" s="26"/>
      <c r="AB140" s="27"/>
      <c r="AC140" s="44"/>
      <c r="AD140" s="29"/>
      <c r="AE140" s="26"/>
      <c r="AF140" s="27"/>
      <c r="AG140" s="44"/>
      <c r="AH140" s="29"/>
      <c r="AI140" s="26"/>
      <c r="AJ140" s="27"/>
      <c r="AK140" s="44"/>
      <c r="AL140" s="29"/>
    </row>
    <row r="141" spans="1:38" s="31" customFormat="1" x14ac:dyDescent="0.15">
      <c r="A141" s="32" t="s">
        <v>75</v>
      </c>
      <c r="B141" s="33" t="s">
        <v>30</v>
      </c>
      <c r="C141" s="33"/>
      <c r="D141" s="146" t="s">
        <v>3</v>
      </c>
      <c r="E141" s="147">
        <v>2</v>
      </c>
      <c r="F141" s="146" t="str" cm="1">
        <f t="array" ref="F141">IF(SUM(COUNTIF(G141:AL141,{"A","B","C","D","P"}))=0,"",IF(SUM(COUNTIF(G141:AL141,{"A","B","C","D","P"}))=1,"合","重複"))</f>
        <v/>
      </c>
      <c r="G141" s="26"/>
      <c r="H141" s="27"/>
      <c r="I141" s="44"/>
      <c r="J141" s="29"/>
      <c r="K141" s="26"/>
      <c r="L141" s="27"/>
      <c r="M141" s="44"/>
      <c r="N141" s="29"/>
      <c r="O141" s="26"/>
      <c r="P141" s="27"/>
      <c r="Q141" s="44"/>
      <c r="R141" s="29"/>
      <c r="S141" s="26"/>
      <c r="T141" s="27"/>
      <c r="U141" s="44"/>
      <c r="V141" s="29"/>
      <c r="W141" s="26"/>
      <c r="X141" s="27"/>
      <c r="Y141" s="44"/>
      <c r="Z141" s="29"/>
      <c r="AA141" s="26"/>
      <c r="AB141" s="27"/>
      <c r="AC141" s="44"/>
      <c r="AD141" s="29"/>
      <c r="AE141" s="26"/>
      <c r="AF141" s="27"/>
      <c r="AG141" s="44"/>
      <c r="AH141" s="29"/>
      <c r="AI141" s="26"/>
      <c r="AJ141" s="27"/>
      <c r="AK141" s="44"/>
      <c r="AL141" s="29"/>
    </row>
    <row r="142" spans="1:38" s="31" customFormat="1" x14ac:dyDescent="0.15">
      <c r="A142" s="32" t="s">
        <v>75</v>
      </c>
      <c r="B142" s="33" t="s">
        <v>33</v>
      </c>
      <c r="C142" s="33"/>
      <c r="D142" s="146" t="s">
        <v>3</v>
      </c>
      <c r="E142" s="147">
        <v>2</v>
      </c>
      <c r="F142" s="146" t="str" cm="1">
        <f t="array" ref="F142">IF(SUM(COUNTIF(G142:AL142,{"A","B","C","D","P"}))=0,"",IF(SUM(COUNTIF(G142:AL142,{"A","B","C","D","P"}))=1,"合","重複"))</f>
        <v/>
      </c>
      <c r="G142" s="26"/>
      <c r="H142" s="27"/>
      <c r="I142" s="44"/>
      <c r="J142" s="29"/>
      <c r="K142" s="26"/>
      <c r="L142" s="27"/>
      <c r="M142" s="44"/>
      <c r="N142" s="29"/>
      <c r="O142" s="26"/>
      <c r="P142" s="27"/>
      <c r="Q142" s="44"/>
      <c r="R142" s="29"/>
      <c r="S142" s="26"/>
      <c r="T142" s="27"/>
      <c r="U142" s="44"/>
      <c r="V142" s="29"/>
      <c r="W142" s="26"/>
      <c r="X142" s="27"/>
      <c r="Y142" s="44"/>
      <c r="Z142" s="29"/>
      <c r="AA142" s="26"/>
      <c r="AB142" s="27"/>
      <c r="AC142" s="44"/>
      <c r="AD142" s="29"/>
      <c r="AE142" s="26"/>
      <c r="AF142" s="27"/>
      <c r="AG142" s="44"/>
      <c r="AH142" s="29"/>
      <c r="AI142" s="26"/>
      <c r="AJ142" s="27"/>
      <c r="AK142" s="44"/>
      <c r="AL142" s="29"/>
    </row>
    <row r="143" spans="1:38" s="31" customFormat="1" ht="6.95" customHeight="1" x14ac:dyDescent="0.15">
      <c r="A143" s="154"/>
      <c r="B143" s="155"/>
      <c r="C143" s="155"/>
      <c r="D143" s="153"/>
      <c r="E143" s="156"/>
      <c r="F143" s="161" t="str" cm="1">
        <f t="array" ref="F143">IF(SUM(COUNTIF(G143:AL143,{"A","B","C","D","P"}))=0,"",IF(SUM(COUNTIF(G143:AL143,{"A","B","C","D","P"}))=1,"合","重複"))</f>
        <v/>
      </c>
      <c r="G143" s="34"/>
      <c r="H143" s="35"/>
      <c r="I143" s="49"/>
      <c r="J143" s="37"/>
      <c r="K143" s="34"/>
      <c r="L143" s="35"/>
      <c r="M143" s="49"/>
      <c r="N143" s="37"/>
      <c r="O143" s="34"/>
      <c r="P143" s="35"/>
      <c r="Q143" s="49"/>
      <c r="R143" s="37"/>
      <c r="S143" s="34"/>
      <c r="T143" s="35"/>
      <c r="U143" s="49"/>
      <c r="V143" s="37"/>
      <c r="W143" s="34"/>
      <c r="X143" s="35"/>
      <c r="Y143" s="49"/>
      <c r="Z143" s="37"/>
      <c r="AA143" s="34"/>
      <c r="AB143" s="35"/>
      <c r="AC143" s="49"/>
      <c r="AD143" s="37"/>
      <c r="AE143" s="34"/>
      <c r="AF143" s="35"/>
      <c r="AG143" s="49"/>
      <c r="AH143" s="37"/>
      <c r="AI143" s="34"/>
      <c r="AJ143" s="35"/>
      <c r="AK143" s="49"/>
      <c r="AL143" s="37"/>
    </row>
    <row r="144" spans="1:38" s="31" customFormat="1" ht="6.95" customHeight="1" x14ac:dyDescent="0.15">
      <c r="A144" s="32"/>
      <c r="B144" s="33"/>
      <c r="C144" s="33"/>
      <c r="D144" s="146"/>
      <c r="E144" s="147"/>
      <c r="F144" s="146" t="str" cm="1">
        <f t="array" ref="F144">IF(SUM(COUNTIF(G144:AL144,{"A","B","C","D","P"}))=0,"",IF(SUM(COUNTIF(G144:AL144,{"A","B","C","D","P"}))=1,"合","重複"))</f>
        <v/>
      </c>
      <c r="G144" s="26"/>
      <c r="H144" s="27"/>
      <c r="I144" s="44"/>
      <c r="J144" s="29"/>
      <c r="K144" s="26"/>
      <c r="L144" s="27"/>
      <c r="M144" s="44"/>
      <c r="N144" s="29"/>
      <c r="O144" s="26"/>
      <c r="P144" s="27"/>
      <c r="Q144" s="44"/>
      <c r="R144" s="29"/>
      <c r="S144" s="26"/>
      <c r="T144" s="27"/>
      <c r="U144" s="44"/>
      <c r="V144" s="29"/>
      <c r="W144" s="26"/>
      <c r="X144" s="27"/>
      <c r="Y144" s="44"/>
      <c r="Z144" s="29"/>
      <c r="AA144" s="26"/>
      <c r="AB144" s="27"/>
      <c r="AC144" s="44"/>
      <c r="AD144" s="29"/>
      <c r="AE144" s="26"/>
      <c r="AF144" s="27"/>
      <c r="AG144" s="44"/>
      <c r="AH144" s="29"/>
      <c r="AI144" s="26"/>
      <c r="AJ144" s="27"/>
      <c r="AK144" s="44"/>
      <c r="AL144" s="29"/>
    </row>
    <row r="145" spans="1:38" s="31" customFormat="1" x14ac:dyDescent="0.15">
      <c r="A145" s="32" t="s">
        <v>75</v>
      </c>
      <c r="B145" s="33" t="s">
        <v>168</v>
      </c>
      <c r="C145" s="33"/>
      <c r="D145" s="146" t="s">
        <v>3</v>
      </c>
      <c r="E145" s="162">
        <v>2</v>
      </c>
      <c r="F145" s="146" t="str" cm="1">
        <f t="array" ref="F145">IF(SUM(COUNTIF(G145:AL145,{"A","B","C","D","P"}))=0,"",IF(SUM(COUNTIF(G145:AL145,{"A","B","C","D","P"}))=1,"合","重複"))</f>
        <v/>
      </c>
      <c r="G145" s="26"/>
      <c r="H145" s="27"/>
      <c r="I145" s="44"/>
      <c r="J145" s="29"/>
      <c r="K145" s="26"/>
      <c r="L145" s="27"/>
      <c r="M145" s="44"/>
      <c r="N145" s="29"/>
      <c r="O145" s="26"/>
      <c r="P145" s="27"/>
      <c r="Q145" s="44"/>
      <c r="R145" s="29"/>
      <c r="S145" s="26"/>
      <c r="T145" s="27"/>
      <c r="U145" s="44"/>
      <c r="V145" s="29"/>
      <c r="W145" s="26"/>
      <c r="X145" s="27"/>
      <c r="Y145" s="44"/>
      <c r="Z145" s="29"/>
      <c r="AA145" s="26"/>
      <c r="AB145" s="27"/>
      <c r="AC145" s="44"/>
      <c r="AD145" s="29"/>
      <c r="AE145" s="26"/>
      <c r="AF145" s="27"/>
      <c r="AG145" s="44"/>
      <c r="AH145" s="29"/>
      <c r="AI145" s="26"/>
      <c r="AJ145" s="27"/>
      <c r="AK145" s="44"/>
      <c r="AL145" s="29"/>
    </row>
    <row r="146" spans="1:38" s="31" customFormat="1" x14ac:dyDescent="0.15">
      <c r="A146" s="32" t="s">
        <v>75</v>
      </c>
      <c r="B146" s="33" t="s">
        <v>169</v>
      </c>
      <c r="C146" s="33"/>
      <c r="D146" s="146" t="s">
        <v>3</v>
      </c>
      <c r="E146" s="147">
        <v>2</v>
      </c>
      <c r="F146" s="146" t="str" cm="1">
        <f t="array" ref="F146">IF(SUM(COUNTIF(G146:AL146,{"A","B","C","D","P"}))=0,"",IF(SUM(COUNTIF(G146:AL146,{"A","B","C","D","P"}))=1,"合","重複"))</f>
        <v/>
      </c>
      <c r="G146" s="26"/>
      <c r="H146" s="27"/>
      <c r="I146" s="44"/>
      <c r="J146" s="29"/>
      <c r="K146" s="26"/>
      <c r="L146" s="27"/>
      <c r="M146" s="44"/>
      <c r="N146" s="29"/>
      <c r="O146" s="26"/>
      <c r="P146" s="27"/>
      <c r="Q146" s="44"/>
      <c r="R146" s="29"/>
      <c r="S146" s="26"/>
      <c r="T146" s="27"/>
      <c r="U146" s="44"/>
      <c r="V146" s="29"/>
      <c r="W146" s="26"/>
      <c r="X146" s="27"/>
      <c r="Y146" s="44"/>
      <c r="Z146" s="29"/>
      <c r="AA146" s="26"/>
      <c r="AB146" s="27"/>
      <c r="AC146" s="44"/>
      <c r="AD146" s="29"/>
      <c r="AE146" s="26"/>
      <c r="AF146" s="27"/>
      <c r="AG146" s="44"/>
      <c r="AH146" s="29"/>
      <c r="AI146" s="26"/>
      <c r="AJ146" s="27"/>
      <c r="AK146" s="44"/>
      <c r="AL146" s="29"/>
    </row>
    <row r="147" spans="1:38" s="31" customFormat="1" x14ac:dyDescent="0.15">
      <c r="A147" s="32" t="s">
        <v>75</v>
      </c>
      <c r="B147" s="33" t="s">
        <v>170</v>
      </c>
      <c r="C147" s="33"/>
      <c r="D147" s="146" t="s">
        <v>3</v>
      </c>
      <c r="E147" s="147">
        <v>2</v>
      </c>
      <c r="F147" s="146" t="str" cm="1">
        <f t="array" ref="F147">IF(SUM(COUNTIF(G147:AL147,{"A","B","C","D","P"}))=0,"",IF(SUM(COUNTIF(G147:AL147,{"A","B","C","D","P"}))=1,"合","重複"))</f>
        <v/>
      </c>
      <c r="G147" s="26"/>
      <c r="H147" s="27"/>
      <c r="I147" s="44"/>
      <c r="J147" s="29"/>
      <c r="K147" s="26"/>
      <c r="L147" s="27"/>
      <c r="M147" s="44"/>
      <c r="N147" s="29"/>
      <c r="O147" s="26"/>
      <c r="P147" s="27"/>
      <c r="Q147" s="44"/>
      <c r="R147" s="29"/>
      <c r="S147" s="26"/>
      <c r="T147" s="27"/>
      <c r="U147" s="44"/>
      <c r="V147" s="29"/>
      <c r="W147" s="26"/>
      <c r="X147" s="27"/>
      <c r="Y147" s="44"/>
      <c r="Z147" s="29"/>
      <c r="AA147" s="26"/>
      <c r="AB147" s="27"/>
      <c r="AC147" s="44"/>
      <c r="AD147" s="29"/>
      <c r="AE147" s="26"/>
      <c r="AF147" s="27"/>
      <c r="AG147" s="44"/>
      <c r="AH147" s="29"/>
      <c r="AI147" s="26"/>
      <c r="AJ147" s="27"/>
      <c r="AK147" s="44"/>
      <c r="AL147" s="29"/>
    </row>
    <row r="148" spans="1:38" s="31" customFormat="1" ht="6.95" customHeight="1" x14ac:dyDescent="0.15">
      <c r="A148" s="154"/>
      <c r="B148" s="155"/>
      <c r="C148" s="155"/>
      <c r="D148" s="153"/>
      <c r="E148" s="156"/>
      <c r="F148" s="161" t="str" cm="1">
        <f t="array" ref="F148">IF(SUM(COUNTIF(G148:AL148,{"A","B","C","D","P"}))=0,"",IF(SUM(COUNTIF(G148:AL148,{"A","B","C","D","P"}))=1,"合","重複"))</f>
        <v/>
      </c>
      <c r="G148" s="34"/>
      <c r="H148" s="35"/>
      <c r="I148" s="49"/>
      <c r="J148" s="37"/>
      <c r="K148" s="34"/>
      <c r="L148" s="35"/>
      <c r="M148" s="49"/>
      <c r="N148" s="37"/>
      <c r="O148" s="34"/>
      <c r="P148" s="35"/>
      <c r="Q148" s="49"/>
      <c r="R148" s="37"/>
      <c r="S148" s="34"/>
      <c r="T148" s="35"/>
      <c r="U148" s="49"/>
      <c r="V148" s="37"/>
      <c r="W148" s="34"/>
      <c r="X148" s="35"/>
      <c r="Y148" s="49"/>
      <c r="Z148" s="37"/>
      <c r="AA148" s="34"/>
      <c r="AB148" s="35"/>
      <c r="AC148" s="49"/>
      <c r="AD148" s="37"/>
      <c r="AE148" s="34"/>
      <c r="AF148" s="35"/>
      <c r="AG148" s="49"/>
      <c r="AH148" s="37"/>
      <c r="AI148" s="34"/>
      <c r="AJ148" s="35"/>
      <c r="AK148" s="49"/>
      <c r="AL148" s="37"/>
    </row>
    <row r="149" spans="1:38" s="31" customFormat="1" ht="6.95" customHeight="1" x14ac:dyDescent="0.15">
      <c r="A149" s="32"/>
      <c r="B149" s="33"/>
      <c r="C149" s="33"/>
      <c r="D149" s="146"/>
      <c r="E149" s="147"/>
      <c r="F149" s="146" t="str" cm="1">
        <f t="array" ref="F149">IF(SUM(COUNTIF(G149:AL149,{"A","B","C","D","P"}))=0,"",IF(SUM(COUNTIF(G149:AL149,{"A","B","C","D","P"}))=1,"合","重複"))</f>
        <v/>
      </c>
      <c r="G149" s="26"/>
      <c r="H149" s="27"/>
      <c r="I149" s="44"/>
      <c r="J149" s="29"/>
      <c r="K149" s="26"/>
      <c r="L149" s="27"/>
      <c r="M149" s="44"/>
      <c r="N149" s="29"/>
      <c r="O149" s="26"/>
      <c r="P149" s="27"/>
      <c r="Q149" s="44"/>
      <c r="R149" s="29"/>
      <c r="S149" s="26"/>
      <c r="T149" s="27"/>
      <c r="U149" s="44"/>
      <c r="V149" s="29"/>
      <c r="W149" s="26"/>
      <c r="X149" s="27"/>
      <c r="Y149" s="44"/>
      <c r="Z149" s="29"/>
      <c r="AA149" s="26"/>
      <c r="AB149" s="27"/>
      <c r="AC149" s="44"/>
      <c r="AD149" s="29"/>
      <c r="AE149" s="26"/>
      <c r="AF149" s="27"/>
      <c r="AG149" s="44"/>
      <c r="AH149" s="29"/>
      <c r="AI149" s="26"/>
      <c r="AJ149" s="27"/>
      <c r="AK149" s="44"/>
      <c r="AL149" s="29"/>
    </row>
    <row r="150" spans="1:38" s="31" customFormat="1" x14ac:dyDescent="0.15">
      <c r="A150" s="32" t="s">
        <v>75</v>
      </c>
      <c r="B150" s="33" t="s">
        <v>72</v>
      </c>
      <c r="C150" s="33"/>
      <c r="D150" s="146" t="s">
        <v>3</v>
      </c>
      <c r="E150" s="147">
        <v>2</v>
      </c>
      <c r="F150" s="146" t="str" cm="1">
        <f t="array" ref="F150">IF(SUM(COUNTIF(G150:AL150,{"A","B","C","D","P"}))=0,"",IF(SUM(COUNTIF(G150:AL150,{"A","B","C","D","P"}))=1,"合","重複"))</f>
        <v/>
      </c>
      <c r="G150" s="26"/>
      <c r="H150" s="27"/>
      <c r="I150" s="44"/>
      <c r="J150" s="29"/>
      <c r="K150" s="26"/>
      <c r="L150" s="27"/>
      <c r="M150" s="44"/>
      <c r="N150" s="29"/>
      <c r="O150" s="26"/>
      <c r="P150" s="27"/>
      <c r="Q150" s="44"/>
      <c r="R150" s="29"/>
      <c r="S150" s="26"/>
      <c r="T150" s="27"/>
      <c r="U150" s="44"/>
      <c r="V150" s="29"/>
      <c r="W150" s="26"/>
      <c r="X150" s="27"/>
      <c r="Y150" s="44"/>
      <c r="Z150" s="29"/>
      <c r="AA150" s="26"/>
      <c r="AB150" s="27"/>
      <c r="AC150" s="44"/>
      <c r="AD150" s="29"/>
      <c r="AE150" s="26"/>
      <c r="AF150" s="27"/>
      <c r="AG150" s="44"/>
      <c r="AH150" s="29"/>
      <c r="AI150" s="26"/>
      <c r="AJ150" s="27"/>
      <c r="AK150" s="44"/>
      <c r="AL150" s="29"/>
    </row>
    <row r="151" spans="1:38" s="31" customFormat="1" x14ac:dyDescent="0.15">
      <c r="A151" s="32" t="s">
        <v>75</v>
      </c>
      <c r="B151" s="33" t="s">
        <v>73</v>
      </c>
      <c r="C151" s="33"/>
      <c r="D151" s="146" t="s">
        <v>8</v>
      </c>
      <c r="E151" s="147">
        <v>2</v>
      </c>
      <c r="F151" s="146" t="str" cm="1">
        <f t="array" ref="F151">IF(SUM(COUNTIF(G151:AL151,{"A","B","C","D","P"}))=0,"",IF(SUM(COUNTIF(G151:AL151,{"A","B","C","D","P"}))=1,"合","重複"))</f>
        <v/>
      </c>
      <c r="G151" s="26"/>
      <c r="H151" s="27"/>
      <c r="I151" s="28"/>
      <c r="J151" s="29"/>
      <c r="K151" s="26"/>
      <c r="L151" s="27"/>
      <c r="M151" s="44"/>
      <c r="N151" s="29"/>
      <c r="O151" s="26"/>
      <c r="P151" s="27"/>
      <c r="Q151" s="44"/>
      <c r="R151" s="29"/>
      <c r="S151" s="26"/>
      <c r="T151" s="27"/>
      <c r="U151" s="44"/>
      <c r="V151" s="29"/>
      <c r="W151" s="26"/>
      <c r="X151" s="27"/>
      <c r="Y151" s="44"/>
      <c r="Z151" s="29"/>
      <c r="AA151" s="26"/>
      <c r="AB151" s="27"/>
      <c r="AC151" s="44"/>
      <c r="AD151" s="29"/>
      <c r="AE151" s="26"/>
      <c r="AF151" s="27"/>
      <c r="AG151" s="44"/>
      <c r="AH151" s="29"/>
      <c r="AI151" s="26"/>
      <c r="AJ151" s="27"/>
      <c r="AK151" s="44"/>
      <c r="AL151" s="29"/>
    </row>
    <row r="152" spans="1:38" s="31" customFormat="1" x14ac:dyDescent="0.15">
      <c r="A152" s="32" t="s">
        <v>75</v>
      </c>
      <c r="B152" s="33" t="s">
        <v>74</v>
      </c>
      <c r="C152" s="33"/>
      <c r="D152" s="146" t="s">
        <v>3</v>
      </c>
      <c r="E152" s="147">
        <v>2</v>
      </c>
      <c r="F152" s="146" t="str" cm="1">
        <f t="array" ref="F152">IF(SUM(COUNTIF(G152:AL152,{"A","B","C","D","P"}))=0,"",IF(SUM(COUNTIF(G152:AL152,{"A","B","C","D","P"}))=1,"合","重複"))</f>
        <v/>
      </c>
      <c r="G152" s="26"/>
      <c r="H152" s="27"/>
      <c r="I152" s="28"/>
      <c r="J152" s="29"/>
      <c r="K152" s="26"/>
      <c r="L152" s="27"/>
      <c r="M152" s="44"/>
      <c r="N152" s="29"/>
      <c r="O152" s="26"/>
      <c r="P152" s="27"/>
      <c r="Q152" s="44"/>
      <c r="R152" s="29"/>
      <c r="S152" s="26"/>
      <c r="T152" s="27"/>
      <c r="U152" s="44"/>
      <c r="V152" s="29"/>
      <c r="W152" s="26"/>
      <c r="X152" s="27"/>
      <c r="Y152" s="44"/>
      <c r="Z152" s="29"/>
      <c r="AA152" s="26"/>
      <c r="AB152" s="27"/>
      <c r="AC152" s="44"/>
      <c r="AD152" s="29"/>
      <c r="AE152" s="26"/>
      <c r="AF152" s="27"/>
      <c r="AG152" s="44"/>
      <c r="AH152" s="29"/>
      <c r="AI152" s="26"/>
      <c r="AJ152" s="27"/>
      <c r="AK152" s="44"/>
      <c r="AL152" s="29"/>
    </row>
    <row r="153" spans="1:38" s="31" customFormat="1" x14ac:dyDescent="0.15">
      <c r="A153" s="32" t="s">
        <v>75</v>
      </c>
      <c r="B153" s="33" t="s">
        <v>77</v>
      </c>
      <c r="C153" s="33"/>
      <c r="D153" s="146" t="s">
        <v>3</v>
      </c>
      <c r="E153" s="147">
        <v>2</v>
      </c>
      <c r="F153" s="146" t="str" cm="1">
        <f t="array" ref="F153">IF(SUM(COUNTIF(G153:AL153,{"A","B","C","D","P"}))=0,"",IF(SUM(COUNTIF(G153:AL153,{"A","B","C","D","P"}))=1,"合","重複"))</f>
        <v/>
      </c>
      <c r="G153" s="26"/>
      <c r="H153" s="27"/>
      <c r="I153" s="28"/>
      <c r="J153" s="29"/>
      <c r="K153" s="26"/>
      <c r="L153" s="30"/>
      <c r="M153" s="28"/>
      <c r="N153" s="29"/>
      <c r="O153" s="26"/>
      <c r="P153" s="30"/>
      <c r="Q153" s="28"/>
      <c r="R153" s="29"/>
      <c r="S153" s="26"/>
      <c r="T153" s="30"/>
      <c r="U153" s="28"/>
      <c r="V153" s="29"/>
      <c r="W153" s="26"/>
      <c r="X153" s="27"/>
      <c r="Y153" s="44"/>
      <c r="Z153" s="29"/>
      <c r="AA153" s="26"/>
      <c r="AB153" s="30"/>
      <c r="AC153" s="28"/>
      <c r="AD153" s="29"/>
      <c r="AE153" s="26"/>
      <c r="AF153" s="27"/>
      <c r="AG153" s="44"/>
      <c r="AH153" s="29"/>
      <c r="AI153" s="26"/>
      <c r="AJ153" s="27"/>
      <c r="AK153" s="44"/>
      <c r="AL153" s="29"/>
    </row>
    <row r="154" spans="1:38" s="31" customFormat="1" x14ac:dyDescent="0.15">
      <c r="A154" s="32" t="s">
        <v>75</v>
      </c>
      <c r="B154" s="33" t="s">
        <v>88</v>
      </c>
      <c r="C154" s="33"/>
      <c r="D154" s="146" t="s">
        <v>3</v>
      </c>
      <c r="E154" s="147">
        <v>2</v>
      </c>
      <c r="F154" s="146" t="str" cm="1">
        <f t="array" ref="F154">IF(SUM(COUNTIF(G154:AL154,{"A","B","C","D","P"}))=0,"",IF(SUM(COUNTIF(G154:AL154,{"A","B","C","D","P"}))=1,"合","重複"))</f>
        <v/>
      </c>
      <c r="G154" s="26"/>
      <c r="H154" s="27"/>
      <c r="I154" s="28"/>
      <c r="J154" s="29"/>
      <c r="K154" s="26"/>
      <c r="L154" s="30"/>
      <c r="M154" s="28"/>
      <c r="N154" s="29"/>
      <c r="O154" s="26"/>
      <c r="P154" s="30"/>
      <c r="Q154" s="28"/>
      <c r="R154" s="29"/>
      <c r="S154" s="26"/>
      <c r="T154" s="30"/>
      <c r="U154" s="28"/>
      <c r="V154" s="29"/>
      <c r="W154" s="26"/>
      <c r="X154" s="30"/>
      <c r="Y154" s="28"/>
      <c r="Z154" s="29"/>
      <c r="AA154" s="26"/>
      <c r="AB154" s="30"/>
      <c r="AC154" s="28"/>
      <c r="AD154" s="29"/>
      <c r="AE154" s="26"/>
      <c r="AF154" s="27"/>
      <c r="AG154" s="44"/>
      <c r="AH154" s="29"/>
      <c r="AI154" s="26"/>
      <c r="AJ154" s="27"/>
      <c r="AK154" s="44"/>
      <c r="AL154" s="29"/>
    </row>
    <row r="155" spans="1:38" s="31" customFormat="1" x14ac:dyDescent="0.15">
      <c r="A155" s="32" t="s">
        <v>75</v>
      </c>
      <c r="B155" s="33" t="s">
        <v>103</v>
      </c>
      <c r="C155" s="33"/>
      <c r="D155" s="146" t="s">
        <v>8</v>
      </c>
      <c r="E155" s="147">
        <v>2</v>
      </c>
      <c r="F155" s="146" t="str" cm="1">
        <f t="array" ref="F155">IF(SUM(COUNTIF(G155:AL155,{"A","B","C","D","P"}))=0,"",IF(SUM(COUNTIF(G155:AL155,{"A","B","C","D","P"}))=1,"合","重複"))</f>
        <v/>
      </c>
      <c r="G155" s="26"/>
      <c r="H155" s="27"/>
      <c r="I155" s="28"/>
      <c r="J155" s="29"/>
      <c r="K155" s="26"/>
      <c r="L155" s="30"/>
      <c r="M155" s="28"/>
      <c r="N155" s="29"/>
      <c r="O155" s="26"/>
      <c r="P155" s="30"/>
      <c r="Q155" s="28"/>
      <c r="R155" s="29"/>
      <c r="S155" s="26"/>
      <c r="T155" s="30"/>
      <c r="U155" s="28"/>
      <c r="V155" s="29"/>
      <c r="W155" s="26"/>
      <c r="X155" s="30"/>
      <c r="Y155" s="28"/>
      <c r="Z155" s="29"/>
      <c r="AA155" s="26"/>
      <c r="AB155" s="30"/>
      <c r="AC155" s="28"/>
      <c r="AD155" s="29"/>
      <c r="AE155" s="26"/>
      <c r="AF155" s="27"/>
      <c r="AG155" s="44"/>
      <c r="AH155" s="29"/>
      <c r="AI155" s="26"/>
      <c r="AJ155" s="27"/>
      <c r="AK155" s="44"/>
      <c r="AL155" s="29"/>
    </row>
    <row r="156" spans="1:38" s="31" customFormat="1" ht="6.95" customHeight="1" x14ac:dyDescent="0.15">
      <c r="A156" s="154"/>
      <c r="B156" s="155"/>
      <c r="C156" s="155"/>
      <c r="D156" s="153"/>
      <c r="E156" s="156"/>
      <c r="F156" s="161" t="str" cm="1">
        <f t="array" ref="F156">IF(SUM(COUNTIF(G156:AL156,{"A","B","C","D","P"}))=0,"",IF(SUM(COUNTIF(G156:AL156,{"A","B","C","D","P"}))=1,"合","重複"))</f>
        <v/>
      </c>
      <c r="G156" s="34"/>
      <c r="H156" s="35"/>
      <c r="I156" s="36"/>
      <c r="J156" s="37"/>
      <c r="K156" s="34"/>
      <c r="L156" s="38"/>
      <c r="M156" s="36"/>
      <c r="N156" s="37"/>
      <c r="O156" s="34"/>
      <c r="P156" s="38"/>
      <c r="Q156" s="36"/>
      <c r="R156" s="37"/>
      <c r="S156" s="34"/>
      <c r="T156" s="38"/>
      <c r="U156" s="36"/>
      <c r="V156" s="37"/>
      <c r="W156" s="34"/>
      <c r="X156" s="38"/>
      <c r="Y156" s="36"/>
      <c r="Z156" s="37"/>
      <c r="AA156" s="34"/>
      <c r="AB156" s="38"/>
      <c r="AC156" s="36"/>
      <c r="AD156" s="37"/>
      <c r="AE156" s="34"/>
      <c r="AF156" s="38"/>
      <c r="AG156" s="36"/>
      <c r="AH156" s="37"/>
      <c r="AI156" s="34"/>
      <c r="AJ156" s="35"/>
      <c r="AK156" s="49"/>
      <c r="AL156" s="37"/>
    </row>
    <row r="157" spans="1:38" s="31" customFormat="1" ht="6.95" customHeight="1" x14ac:dyDescent="0.15">
      <c r="A157" s="32"/>
      <c r="B157" s="33"/>
      <c r="C157" s="33"/>
      <c r="D157" s="146"/>
      <c r="E157" s="147"/>
      <c r="F157" s="146" t="str" cm="1">
        <f t="array" ref="F157">IF(SUM(COUNTIF(G157:AL157,{"A","B","C","D","P"}))=0,"",IF(SUM(COUNTIF(G157:AL157,{"A","B","C","D","P"}))=1,"合","重複"))</f>
        <v/>
      </c>
      <c r="G157" s="26"/>
      <c r="H157" s="27"/>
      <c r="I157" s="28"/>
      <c r="J157" s="29"/>
      <c r="K157" s="26"/>
      <c r="L157" s="30"/>
      <c r="M157" s="28"/>
      <c r="N157" s="29"/>
      <c r="O157" s="26"/>
      <c r="P157" s="30"/>
      <c r="Q157" s="28"/>
      <c r="R157" s="29"/>
      <c r="S157" s="26"/>
      <c r="T157" s="30"/>
      <c r="U157" s="28"/>
      <c r="V157" s="29"/>
      <c r="W157" s="26"/>
      <c r="X157" s="30"/>
      <c r="Y157" s="28"/>
      <c r="Z157" s="29"/>
      <c r="AA157" s="26"/>
      <c r="AB157" s="30"/>
      <c r="AC157" s="28"/>
      <c r="AD157" s="29"/>
      <c r="AE157" s="26"/>
      <c r="AF157" s="30"/>
      <c r="AG157" s="28"/>
      <c r="AH157" s="29"/>
      <c r="AI157" s="26"/>
      <c r="AJ157" s="30"/>
      <c r="AK157" s="28"/>
      <c r="AL157" s="29"/>
    </row>
    <row r="158" spans="1:38" s="31" customFormat="1" x14ac:dyDescent="0.15">
      <c r="A158" s="32" t="s">
        <v>75</v>
      </c>
      <c r="B158" s="163" t="s">
        <v>87</v>
      </c>
      <c r="C158" s="163"/>
      <c r="D158" s="146" t="s">
        <v>8</v>
      </c>
      <c r="E158" s="147">
        <v>2</v>
      </c>
      <c r="F158" s="146" t="str" cm="1">
        <f t="array" ref="F158">IF(SUM(COUNTIF(G158:AL158,{"A","B","C","D","P"}))=0,"",IF(SUM(COUNTIF(G158:AL158,{"A","B","C","D","P"}))=1,"合","重複"))</f>
        <v/>
      </c>
      <c r="G158" s="26"/>
      <c r="H158" s="27"/>
      <c r="I158" s="28"/>
      <c r="J158" s="29"/>
      <c r="K158" s="26"/>
      <c r="L158" s="30"/>
      <c r="M158" s="28"/>
      <c r="N158" s="29"/>
      <c r="O158" s="26"/>
      <c r="P158" s="30"/>
      <c r="Q158" s="28"/>
      <c r="R158" s="29"/>
      <c r="S158" s="26"/>
      <c r="T158" s="30"/>
      <c r="U158" s="28"/>
      <c r="V158" s="29"/>
      <c r="W158" s="26"/>
      <c r="X158" s="30"/>
      <c r="Y158" s="28"/>
      <c r="Z158" s="29"/>
      <c r="AA158" s="26"/>
      <c r="AB158" s="30"/>
      <c r="AC158" s="28"/>
      <c r="AD158" s="29"/>
      <c r="AE158" s="26"/>
      <c r="AF158" s="30"/>
      <c r="AG158" s="28"/>
      <c r="AH158" s="29"/>
      <c r="AI158" s="26"/>
      <c r="AJ158" s="30"/>
      <c r="AK158" s="28"/>
      <c r="AL158" s="29"/>
    </row>
    <row r="159" spans="1:38" s="31" customFormat="1" x14ac:dyDescent="0.15">
      <c r="A159" s="32" t="s">
        <v>75</v>
      </c>
      <c r="B159" s="163" t="s">
        <v>92</v>
      </c>
      <c r="C159" s="163"/>
      <c r="D159" s="146" t="s">
        <v>8</v>
      </c>
      <c r="E159" s="147">
        <v>2</v>
      </c>
      <c r="F159" s="146" t="str" cm="1">
        <f t="array" ref="F159">IF(SUM(COUNTIF(G159:AL159,{"A","B","C","D","P"}))=0,"",IF(SUM(COUNTIF(G159:AL159,{"A","B","C","D","P"}))=1,"合","重複"))</f>
        <v/>
      </c>
      <c r="G159" s="26"/>
      <c r="H159" s="27"/>
      <c r="I159" s="28"/>
      <c r="J159" s="29"/>
      <c r="K159" s="26"/>
      <c r="L159" s="30"/>
      <c r="M159" s="28"/>
      <c r="N159" s="29"/>
      <c r="O159" s="26"/>
      <c r="P159" s="30"/>
      <c r="Q159" s="28"/>
      <c r="R159" s="29"/>
      <c r="S159" s="26"/>
      <c r="T159" s="30"/>
      <c r="U159" s="28"/>
      <c r="V159" s="29"/>
      <c r="W159" s="26"/>
      <c r="X159" s="30"/>
      <c r="Y159" s="28"/>
      <c r="Z159" s="29"/>
      <c r="AA159" s="26"/>
      <c r="AB159" s="30"/>
      <c r="AC159" s="28"/>
      <c r="AD159" s="29"/>
      <c r="AE159" s="26"/>
      <c r="AF159" s="30"/>
      <c r="AG159" s="28"/>
      <c r="AH159" s="29"/>
      <c r="AI159" s="26"/>
      <c r="AJ159" s="30"/>
      <c r="AK159" s="28"/>
      <c r="AL159" s="29"/>
    </row>
    <row r="160" spans="1:38" s="31" customFormat="1" x14ac:dyDescent="0.15">
      <c r="A160" s="32" t="s">
        <v>75</v>
      </c>
      <c r="B160" s="163" t="s">
        <v>93</v>
      </c>
      <c r="C160" s="163"/>
      <c r="D160" s="146" t="s">
        <v>8</v>
      </c>
      <c r="E160" s="147">
        <v>2</v>
      </c>
      <c r="F160" s="146" t="str" cm="1">
        <f t="array" ref="F160">IF(SUM(COUNTIF(G160:AL160,{"A","B","C","D","P"}))=0,"",IF(SUM(COUNTIF(G160:AL160,{"A","B","C","D","P"}))=1,"合","重複"))</f>
        <v/>
      </c>
      <c r="G160" s="26"/>
      <c r="H160" s="27"/>
      <c r="I160" s="28"/>
      <c r="J160" s="29"/>
      <c r="K160" s="26"/>
      <c r="L160" s="30"/>
      <c r="M160" s="28"/>
      <c r="N160" s="29"/>
      <c r="O160" s="26"/>
      <c r="P160" s="30"/>
      <c r="Q160" s="28"/>
      <c r="R160" s="29"/>
      <c r="S160" s="26"/>
      <c r="T160" s="30"/>
      <c r="U160" s="28"/>
      <c r="V160" s="29"/>
      <c r="W160" s="26"/>
      <c r="X160" s="30"/>
      <c r="Y160" s="28"/>
      <c r="Z160" s="29"/>
      <c r="AA160" s="26"/>
      <c r="AB160" s="30"/>
      <c r="AC160" s="28"/>
      <c r="AD160" s="29"/>
      <c r="AE160" s="26"/>
      <c r="AF160" s="30"/>
      <c r="AG160" s="28"/>
      <c r="AH160" s="29"/>
      <c r="AI160" s="26"/>
      <c r="AJ160" s="30"/>
      <c r="AK160" s="28"/>
      <c r="AL160" s="29"/>
    </row>
    <row r="161" spans="1:38" s="31" customFormat="1" x14ac:dyDescent="0.15">
      <c r="A161" s="32" t="s">
        <v>75</v>
      </c>
      <c r="B161" s="163" t="s">
        <v>89</v>
      </c>
      <c r="C161" s="163"/>
      <c r="D161" s="146" t="s">
        <v>8</v>
      </c>
      <c r="E161" s="147">
        <v>2</v>
      </c>
      <c r="F161" s="146" t="str" cm="1">
        <f t="array" ref="F161">IF(SUM(COUNTIF(G161:AL161,{"A","B","C","D","P"}))=0,"",IF(SUM(COUNTIF(G161:AL161,{"A","B","C","D","P"}))=1,"合","重複"))</f>
        <v/>
      </c>
      <c r="G161" s="26"/>
      <c r="H161" s="27"/>
      <c r="I161" s="28"/>
      <c r="J161" s="29"/>
      <c r="K161" s="26"/>
      <c r="L161" s="30"/>
      <c r="M161" s="28"/>
      <c r="N161" s="29"/>
      <c r="O161" s="26"/>
      <c r="P161" s="30"/>
      <c r="Q161" s="28"/>
      <c r="R161" s="29"/>
      <c r="S161" s="26"/>
      <c r="T161" s="30"/>
      <c r="U161" s="28"/>
      <c r="V161" s="29"/>
      <c r="W161" s="26"/>
      <c r="X161" s="30"/>
      <c r="Y161" s="28"/>
      <c r="Z161" s="29"/>
      <c r="AA161" s="26"/>
      <c r="AB161" s="30"/>
      <c r="AC161" s="28"/>
      <c r="AD161" s="29"/>
      <c r="AE161" s="26"/>
      <c r="AF161" s="30"/>
      <c r="AG161" s="28"/>
      <c r="AH161" s="29"/>
      <c r="AI161" s="26"/>
      <c r="AJ161" s="30"/>
      <c r="AK161" s="28"/>
      <c r="AL161" s="29"/>
    </row>
    <row r="162" spans="1:38" s="31" customFormat="1" x14ac:dyDescent="0.15">
      <c r="A162" s="32" t="s">
        <v>75</v>
      </c>
      <c r="B162" s="163" t="s">
        <v>90</v>
      </c>
      <c r="C162" s="163"/>
      <c r="D162" s="146" t="s">
        <v>8</v>
      </c>
      <c r="E162" s="147">
        <v>2</v>
      </c>
      <c r="F162" s="146" t="str" cm="1">
        <f t="array" ref="F162">IF(SUM(COUNTIF(G162:AL162,{"A","B","C","D","P"}))=0,"",IF(SUM(COUNTIF(G162:AL162,{"A","B","C","D","P"}))=1,"合","重複"))</f>
        <v/>
      </c>
      <c r="G162" s="26"/>
      <c r="H162" s="27"/>
      <c r="I162" s="28"/>
      <c r="J162" s="29"/>
      <c r="K162" s="26"/>
      <c r="L162" s="30"/>
      <c r="M162" s="28"/>
      <c r="N162" s="29"/>
      <c r="O162" s="26"/>
      <c r="P162" s="30"/>
      <c r="Q162" s="28"/>
      <c r="R162" s="29"/>
      <c r="S162" s="26"/>
      <c r="T162" s="30"/>
      <c r="U162" s="28"/>
      <c r="V162" s="29"/>
      <c r="W162" s="26"/>
      <c r="X162" s="30"/>
      <c r="Y162" s="28"/>
      <c r="Z162" s="29"/>
      <c r="AA162" s="26"/>
      <c r="AB162" s="30"/>
      <c r="AC162" s="28"/>
      <c r="AD162" s="29"/>
      <c r="AE162" s="26"/>
      <c r="AF162" s="30"/>
      <c r="AG162" s="28"/>
      <c r="AH162" s="29"/>
      <c r="AI162" s="26"/>
      <c r="AJ162" s="30"/>
      <c r="AK162" s="28"/>
      <c r="AL162" s="29"/>
    </row>
    <row r="163" spans="1:38" s="31" customFormat="1" x14ac:dyDescent="0.15">
      <c r="A163" s="32" t="s">
        <v>75</v>
      </c>
      <c r="B163" s="163" t="s">
        <v>91</v>
      </c>
      <c r="C163" s="163"/>
      <c r="D163" s="146" t="s">
        <v>8</v>
      </c>
      <c r="E163" s="147">
        <v>2</v>
      </c>
      <c r="F163" s="146" t="str" cm="1">
        <f t="array" ref="F163">IF(SUM(COUNTIF(G163:AL163,{"A","B","C","D","P"}))=0,"",IF(SUM(COUNTIF(G163:AL163,{"A","B","C","D","P"}))=1,"合","重複"))</f>
        <v/>
      </c>
      <c r="G163" s="26"/>
      <c r="H163" s="27"/>
      <c r="I163" s="28"/>
      <c r="J163" s="29"/>
      <c r="K163" s="26"/>
      <c r="L163" s="30"/>
      <c r="M163" s="28"/>
      <c r="N163" s="29"/>
      <c r="O163" s="26"/>
      <c r="P163" s="30"/>
      <c r="Q163" s="28"/>
      <c r="R163" s="29"/>
      <c r="S163" s="26"/>
      <c r="T163" s="30"/>
      <c r="U163" s="28"/>
      <c r="V163" s="29"/>
      <c r="W163" s="26"/>
      <c r="X163" s="30"/>
      <c r="Y163" s="28"/>
      <c r="Z163" s="29"/>
      <c r="AA163" s="26"/>
      <c r="AB163" s="30"/>
      <c r="AC163" s="28"/>
      <c r="AD163" s="29"/>
      <c r="AE163" s="26"/>
      <c r="AF163" s="30"/>
      <c r="AG163" s="28"/>
      <c r="AH163" s="29"/>
      <c r="AI163" s="26"/>
      <c r="AJ163" s="30"/>
      <c r="AK163" s="28"/>
      <c r="AL163" s="29"/>
    </row>
    <row r="164" spans="1:38" s="31" customFormat="1" x14ac:dyDescent="0.15">
      <c r="A164" s="32" t="s">
        <v>75</v>
      </c>
      <c r="B164" s="163" t="s">
        <v>95</v>
      </c>
      <c r="C164" s="163"/>
      <c r="D164" s="146" t="s">
        <v>8</v>
      </c>
      <c r="E164" s="147">
        <v>2</v>
      </c>
      <c r="F164" s="146" t="str" cm="1">
        <f t="array" ref="F164">IF(SUM(COUNTIF(G164:AL164,{"A","B","C","D","P"}))=0,"",IF(SUM(COUNTIF(G164:AL164,{"A","B","C","D","P"}))=1,"合","重複"))</f>
        <v/>
      </c>
      <c r="G164" s="26"/>
      <c r="H164" s="27"/>
      <c r="I164" s="28"/>
      <c r="J164" s="29"/>
      <c r="K164" s="26"/>
      <c r="L164" s="30"/>
      <c r="M164" s="28"/>
      <c r="N164" s="29"/>
      <c r="O164" s="26"/>
      <c r="P164" s="30"/>
      <c r="Q164" s="28"/>
      <c r="R164" s="29"/>
      <c r="S164" s="26"/>
      <c r="T164" s="30"/>
      <c r="U164" s="28"/>
      <c r="V164" s="29"/>
      <c r="W164" s="26"/>
      <c r="X164" s="30"/>
      <c r="Y164" s="28"/>
      <c r="Z164" s="29"/>
      <c r="AA164" s="26"/>
      <c r="AB164" s="30"/>
      <c r="AC164" s="28"/>
      <c r="AD164" s="29"/>
      <c r="AE164" s="26"/>
      <c r="AF164" s="30"/>
      <c r="AG164" s="28"/>
      <c r="AH164" s="29"/>
      <c r="AI164" s="26"/>
      <c r="AJ164" s="30"/>
      <c r="AK164" s="28"/>
      <c r="AL164" s="29"/>
    </row>
    <row r="165" spans="1:38" s="31" customFormat="1" x14ac:dyDescent="0.15">
      <c r="A165" s="32" t="s">
        <v>75</v>
      </c>
      <c r="B165" s="163" t="s">
        <v>112</v>
      </c>
      <c r="C165" s="33"/>
      <c r="D165" s="146" t="s">
        <v>8</v>
      </c>
      <c r="E165" s="147">
        <v>2</v>
      </c>
      <c r="F165" s="146" t="str" cm="1">
        <f t="array" ref="F165">IF(SUM(COUNTIF(G165:AL165,{"A","B","C","D","P"}))=0,"",IF(SUM(COUNTIF(G165:AL165,{"A","B","C","D","P"}))=1,"合","重複"))</f>
        <v/>
      </c>
      <c r="G165" s="26"/>
      <c r="H165" s="27"/>
      <c r="I165" s="28"/>
      <c r="J165" s="29"/>
      <c r="K165" s="26"/>
      <c r="L165" s="30"/>
      <c r="M165" s="28"/>
      <c r="N165" s="29"/>
      <c r="O165" s="26"/>
      <c r="P165" s="30"/>
      <c r="Q165" s="28"/>
      <c r="R165" s="29"/>
      <c r="S165" s="26"/>
      <c r="T165" s="30"/>
      <c r="U165" s="28"/>
      <c r="V165" s="29"/>
      <c r="W165" s="26"/>
      <c r="X165" s="30"/>
      <c r="Y165" s="28"/>
      <c r="Z165" s="29"/>
      <c r="AA165" s="26"/>
      <c r="AB165" s="30"/>
      <c r="AC165" s="28"/>
      <c r="AD165" s="29"/>
      <c r="AE165" s="26"/>
      <c r="AF165" s="30"/>
      <c r="AG165" s="28"/>
      <c r="AH165" s="29"/>
      <c r="AI165" s="26"/>
      <c r="AJ165" s="30"/>
      <c r="AK165" s="28"/>
      <c r="AL165" s="29"/>
    </row>
    <row r="166" spans="1:38" s="31" customFormat="1" x14ac:dyDescent="0.15">
      <c r="A166" s="32" t="s">
        <v>75</v>
      </c>
      <c r="B166" s="163" t="s">
        <v>94</v>
      </c>
      <c r="C166" s="33"/>
      <c r="D166" s="146" t="s">
        <v>8</v>
      </c>
      <c r="E166" s="147">
        <v>2</v>
      </c>
      <c r="F166" s="146" t="str" cm="1">
        <f t="array" ref="F166">IF(SUM(COUNTIF(G166:AL166,{"A","B","C","D","P"}))=0,"",IF(SUM(COUNTIF(G166:AL166,{"A","B","C","D","P"}))=1,"合","重複"))</f>
        <v/>
      </c>
      <c r="G166" s="26"/>
      <c r="H166" s="27"/>
      <c r="I166" s="28"/>
      <c r="J166" s="29"/>
      <c r="K166" s="26"/>
      <c r="L166" s="30"/>
      <c r="M166" s="28"/>
      <c r="N166" s="29"/>
      <c r="O166" s="26"/>
      <c r="P166" s="30"/>
      <c r="Q166" s="28"/>
      <c r="R166" s="29"/>
      <c r="S166" s="26"/>
      <c r="T166" s="30"/>
      <c r="U166" s="28"/>
      <c r="V166" s="29"/>
      <c r="W166" s="26"/>
      <c r="X166" s="30"/>
      <c r="Y166" s="28"/>
      <c r="Z166" s="29"/>
      <c r="AA166" s="26"/>
      <c r="AB166" s="30"/>
      <c r="AC166" s="28"/>
      <c r="AD166" s="29"/>
      <c r="AE166" s="26"/>
      <c r="AF166" s="30"/>
      <c r="AG166" s="28"/>
      <c r="AH166" s="29"/>
      <c r="AI166" s="26"/>
      <c r="AJ166" s="30"/>
      <c r="AK166" s="28"/>
      <c r="AL166" s="29"/>
    </row>
    <row r="167" spans="1:38" s="31" customFormat="1" x14ac:dyDescent="0.15">
      <c r="A167" s="32" t="s">
        <v>75</v>
      </c>
      <c r="B167" s="163" t="s">
        <v>113</v>
      </c>
      <c r="C167" s="33"/>
      <c r="D167" s="146" t="s">
        <v>8</v>
      </c>
      <c r="E167" s="147">
        <v>2</v>
      </c>
      <c r="F167" s="146" t="str" cm="1">
        <f t="array" ref="F167">IF(SUM(COUNTIF(G167:AL167,{"A","B","C","D","P"}))=0,"",IF(SUM(COUNTIF(G167:AL167,{"A","B","C","D","P"}))=1,"合","重複"))</f>
        <v/>
      </c>
      <c r="G167" s="26"/>
      <c r="H167" s="27"/>
      <c r="I167" s="28"/>
      <c r="J167" s="29"/>
      <c r="K167" s="26"/>
      <c r="L167" s="30"/>
      <c r="M167" s="28"/>
      <c r="N167" s="29"/>
      <c r="O167" s="26"/>
      <c r="P167" s="30"/>
      <c r="Q167" s="28"/>
      <c r="R167" s="29"/>
      <c r="S167" s="26"/>
      <c r="T167" s="30"/>
      <c r="U167" s="28"/>
      <c r="V167" s="29"/>
      <c r="W167" s="26"/>
      <c r="X167" s="30"/>
      <c r="Y167" s="28"/>
      <c r="Z167" s="29"/>
      <c r="AA167" s="26"/>
      <c r="AB167" s="30"/>
      <c r="AC167" s="28"/>
      <c r="AD167" s="29"/>
      <c r="AE167" s="26"/>
      <c r="AF167" s="30"/>
      <c r="AG167" s="28"/>
      <c r="AH167" s="29"/>
      <c r="AI167" s="26"/>
      <c r="AJ167" s="30"/>
      <c r="AK167" s="28"/>
      <c r="AL167" s="29"/>
    </row>
    <row r="168" spans="1:38" s="31" customFormat="1" x14ac:dyDescent="0.15">
      <c r="A168" s="32" t="s">
        <v>75</v>
      </c>
      <c r="B168" s="163" t="s">
        <v>114</v>
      </c>
      <c r="C168" s="33"/>
      <c r="D168" s="146" t="s">
        <v>8</v>
      </c>
      <c r="E168" s="147">
        <v>2</v>
      </c>
      <c r="F168" s="146" t="str" cm="1">
        <f t="array" ref="F168">IF(SUM(COUNTIF(G168:AL168,{"A","B","C","D","P"}))=0,"",IF(SUM(COUNTIF(G168:AL168,{"A","B","C","D","P"}))=1,"合","重複"))</f>
        <v/>
      </c>
      <c r="G168" s="26"/>
      <c r="H168" s="27"/>
      <c r="I168" s="28"/>
      <c r="J168" s="29"/>
      <c r="K168" s="26"/>
      <c r="L168" s="30"/>
      <c r="M168" s="28"/>
      <c r="N168" s="29"/>
      <c r="O168" s="26"/>
      <c r="P168" s="30"/>
      <c r="Q168" s="28"/>
      <c r="R168" s="29"/>
      <c r="S168" s="26"/>
      <c r="T168" s="30"/>
      <c r="U168" s="28"/>
      <c r="V168" s="29"/>
      <c r="W168" s="26"/>
      <c r="X168" s="30"/>
      <c r="Y168" s="28"/>
      <c r="Z168" s="29"/>
      <c r="AA168" s="26"/>
      <c r="AB168" s="30"/>
      <c r="AC168" s="28"/>
      <c r="AD168" s="29"/>
      <c r="AE168" s="26"/>
      <c r="AF168" s="30"/>
      <c r="AG168" s="28"/>
      <c r="AH168" s="29"/>
      <c r="AI168" s="26"/>
      <c r="AJ168" s="30"/>
      <c r="AK168" s="28"/>
      <c r="AL168" s="29"/>
    </row>
    <row r="169" spans="1:38" s="31" customFormat="1" x14ac:dyDescent="0.15">
      <c r="A169" s="32" t="s">
        <v>75</v>
      </c>
      <c r="B169" s="163" t="s">
        <v>102</v>
      </c>
      <c r="C169" s="33"/>
      <c r="D169" s="146" t="s">
        <v>8</v>
      </c>
      <c r="E169" s="147">
        <v>2</v>
      </c>
      <c r="F169" s="146" t="str" cm="1">
        <f t="array" ref="F169">IF(SUM(COUNTIF(G169:AL169,{"A","B","C","D","P"}))=0,"",IF(SUM(COUNTIF(G169:AL169,{"A","B","C","D","P"}))=1,"合","重複"))</f>
        <v/>
      </c>
      <c r="G169" s="26"/>
      <c r="H169" s="27"/>
      <c r="I169" s="28"/>
      <c r="J169" s="29"/>
      <c r="K169" s="26"/>
      <c r="L169" s="30"/>
      <c r="M169" s="28"/>
      <c r="N169" s="29"/>
      <c r="O169" s="26"/>
      <c r="P169" s="30"/>
      <c r="Q169" s="28"/>
      <c r="R169" s="29"/>
      <c r="S169" s="26"/>
      <c r="T169" s="30"/>
      <c r="U169" s="28"/>
      <c r="V169" s="29"/>
      <c r="W169" s="26"/>
      <c r="X169" s="30"/>
      <c r="Y169" s="28"/>
      <c r="Z169" s="29"/>
      <c r="AA169" s="26"/>
      <c r="AB169" s="30"/>
      <c r="AC169" s="28"/>
      <c r="AD169" s="29"/>
      <c r="AE169" s="26"/>
      <c r="AF169" s="30"/>
      <c r="AG169" s="28"/>
      <c r="AH169" s="29"/>
      <c r="AI169" s="26"/>
      <c r="AJ169" s="30"/>
      <c r="AK169" s="28"/>
      <c r="AL169" s="29"/>
    </row>
    <row r="170" spans="1:38" s="31" customFormat="1" x14ac:dyDescent="0.15">
      <c r="A170" s="32" t="s">
        <v>75</v>
      </c>
      <c r="B170" s="163" t="s">
        <v>119</v>
      </c>
      <c r="C170" s="33"/>
      <c r="D170" s="146" t="s">
        <v>8</v>
      </c>
      <c r="E170" s="147">
        <v>2</v>
      </c>
      <c r="F170" s="146" t="str" cm="1">
        <f t="array" ref="F170">IF(SUM(COUNTIF(G170:AL170,{"A","B","C","D","P"}))=0,"",IF(SUM(COUNTIF(G170:AL170,{"A","B","C","D","P"}))=1,"合","重複"))</f>
        <v/>
      </c>
      <c r="G170" s="26"/>
      <c r="H170" s="27"/>
      <c r="I170" s="28"/>
      <c r="J170" s="29"/>
      <c r="K170" s="26"/>
      <c r="L170" s="30"/>
      <c r="M170" s="28"/>
      <c r="N170" s="29"/>
      <c r="O170" s="26"/>
      <c r="P170" s="30"/>
      <c r="Q170" s="28"/>
      <c r="R170" s="29"/>
      <c r="S170" s="26"/>
      <c r="T170" s="30"/>
      <c r="U170" s="28"/>
      <c r="V170" s="29"/>
      <c r="W170" s="26"/>
      <c r="X170" s="30"/>
      <c r="Y170" s="28"/>
      <c r="Z170" s="29"/>
      <c r="AA170" s="26"/>
      <c r="AB170" s="30"/>
      <c r="AC170" s="28"/>
      <c r="AD170" s="29"/>
      <c r="AE170" s="26"/>
      <c r="AF170" s="30"/>
      <c r="AG170" s="28"/>
      <c r="AH170" s="29"/>
      <c r="AI170" s="26"/>
      <c r="AJ170" s="30"/>
      <c r="AK170" s="28"/>
      <c r="AL170" s="29"/>
    </row>
    <row r="171" spans="1:38" s="31" customFormat="1" x14ac:dyDescent="0.15">
      <c r="A171" s="32" t="s">
        <v>75</v>
      </c>
      <c r="B171" s="163" t="s">
        <v>104</v>
      </c>
      <c r="C171" s="33"/>
      <c r="D171" s="146" t="s">
        <v>8</v>
      </c>
      <c r="E171" s="147">
        <v>2</v>
      </c>
      <c r="F171" s="146" t="str" cm="1">
        <f t="array" ref="F171">IF(SUM(COUNTIF(G171:AL171,{"A","B","C","D","P"}))=0,"",IF(SUM(COUNTIF(G171:AL171,{"A","B","C","D","P"}))=1,"合","重複"))</f>
        <v/>
      </c>
      <c r="G171" s="26"/>
      <c r="H171" s="27"/>
      <c r="I171" s="28"/>
      <c r="J171" s="29"/>
      <c r="K171" s="26"/>
      <c r="L171" s="30"/>
      <c r="M171" s="28"/>
      <c r="N171" s="29"/>
      <c r="O171" s="26"/>
      <c r="P171" s="30"/>
      <c r="Q171" s="28"/>
      <c r="R171" s="29"/>
      <c r="S171" s="26"/>
      <c r="T171" s="30"/>
      <c r="U171" s="28"/>
      <c r="V171" s="29"/>
      <c r="W171" s="26"/>
      <c r="X171" s="30"/>
      <c r="Y171" s="28"/>
      <c r="Z171" s="29"/>
      <c r="AA171" s="26"/>
      <c r="AB171" s="30"/>
      <c r="AC171" s="28"/>
      <c r="AD171" s="29"/>
      <c r="AE171" s="26"/>
      <c r="AF171" s="30"/>
      <c r="AG171" s="28"/>
      <c r="AH171" s="29"/>
      <c r="AI171" s="26"/>
      <c r="AJ171" s="30"/>
      <c r="AK171" s="28"/>
      <c r="AL171" s="29"/>
    </row>
    <row r="172" spans="1:38" s="31" customFormat="1" x14ac:dyDescent="0.15">
      <c r="A172" s="32" t="s">
        <v>75</v>
      </c>
      <c r="B172" s="163" t="s">
        <v>105</v>
      </c>
      <c r="C172" s="33"/>
      <c r="D172" s="146" t="s">
        <v>8</v>
      </c>
      <c r="E172" s="147">
        <v>1</v>
      </c>
      <c r="F172" s="146" t="str" cm="1">
        <f t="array" ref="F172">IF(SUM(COUNTIF(G172:AL172,{"A","B","C","D","P"}))=0,"",IF(SUM(COUNTIF(G172:AL172,{"A","B","C","D","P"}))=1,"合","重複"))</f>
        <v/>
      </c>
      <c r="G172" s="26"/>
      <c r="H172" s="27"/>
      <c r="I172" s="28"/>
      <c r="J172" s="29"/>
      <c r="K172" s="26"/>
      <c r="L172" s="30"/>
      <c r="M172" s="28"/>
      <c r="N172" s="29"/>
      <c r="O172" s="26"/>
      <c r="P172" s="30"/>
      <c r="Q172" s="28"/>
      <c r="R172" s="29"/>
      <c r="S172" s="26"/>
      <c r="T172" s="30"/>
      <c r="U172" s="28"/>
      <c r="V172" s="29"/>
      <c r="W172" s="26"/>
      <c r="X172" s="30"/>
      <c r="Y172" s="28"/>
      <c r="Z172" s="29"/>
      <c r="AA172" s="26"/>
      <c r="AB172" s="30"/>
      <c r="AC172" s="28"/>
      <c r="AD172" s="29"/>
      <c r="AE172" s="26"/>
      <c r="AF172" s="30"/>
      <c r="AG172" s="28"/>
      <c r="AH172" s="29"/>
      <c r="AI172" s="26"/>
      <c r="AJ172" s="30"/>
      <c r="AK172" s="28"/>
      <c r="AL172" s="29"/>
    </row>
    <row r="173" spans="1:38" s="31" customFormat="1" x14ac:dyDescent="0.15">
      <c r="A173" s="32" t="s">
        <v>75</v>
      </c>
      <c r="B173" s="163" t="s">
        <v>107</v>
      </c>
      <c r="C173" s="163"/>
      <c r="D173" s="146" t="s">
        <v>8</v>
      </c>
      <c r="E173" s="147">
        <v>2</v>
      </c>
      <c r="F173" s="146" t="str" cm="1">
        <f t="array" ref="F173">IF(SUM(COUNTIF(G173:AL173,{"A","B","C","D","P"}))=0,"",IF(SUM(COUNTIF(G173:AL173,{"A","B","C","D","P"}))=1,"合","重複"))</f>
        <v/>
      </c>
      <c r="G173" s="26"/>
      <c r="H173" s="27"/>
      <c r="I173" s="28"/>
      <c r="J173" s="29"/>
      <c r="K173" s="26"/>
      <c r="L173" s="30"/>
      <c r="M173" s="28"/>
      <c r="N173" s="29"/>
      <c r="O173" s="26"/>
      <c r="P173" s="30"/>
      <c r="Q173" s="28"/>
      <c r="R173" s="29"/>
      <c r="S173" s="26"/>
      <c r="T173" s="30"/>
      <c r="U173" s="28"/>
      <c r="V173" s="29"/>
      <c r="W173" s="26"/>
      <c r="X173" s="30"/>
      <c r="Y173" s="28"/>
      <c r="Z173" s="29"/>
      <c r="AA173" s="26"/>
      <c r="AB173" s="30"/>
      <c r="AC173" s="28"/>
      <c r="AD173" s="29"/>
      <c r="AE173" s="26"/>
      <c r="AF173" s="30"/>
      <c r="AG173" s="28"/>
      <c r="AH173" s="29"/>
      <c r="AI173" s="26"/>
      <c r="AJ173" s="30"/>
      <c r="AK173" s="28"/>
      <c r="AL173" s="29"/>
    </row>
    <row r="174" spans="1:38" s="31" customFormat="1" x14ac:dyDescent="0.15">
      <c r="A174" s="32" t="s">
        <v>75</v>
      </c>
      <c r="B174" s="163" t="s">
        <v>108</v>
      </c>
      <c r="C174" s="163"/>
      <c r="D174" s="146" t="s">
        <v>8</v>
      </c>
      <c r="E174" s="147">
        <v>2</v>
      </c>
      <c r="F174" s="146" t="str" cm="1">
        <f t="array" ref="F174">IF(SUM(COUNTIF(G174:AL174,{"A","B","C","D","P"}))=0,"",IF(SUM(COUNTIF(G174:AL174,{"A","B","C","D","P"}))=1,"合","重複"))</f>
        <v/>
      </c>
      <c r="G174" s="26"/>
      <c r="H174" s="27"/>
      <c r="I174" s="28"/>
      <c r="J174" s="29"/>
      <c r="K174" s="26"/>
      <c r="L174" s="30"/>
      <c r="M174" s="28"/>
      <c r="N174" s="29"/>
      <c r="O174" s="26"/>
      <c r="P174" s="30"/>
      <c r="Q174" s="28"/>
      <c r="R174" s="29"/>
      <c r="S174" s="26"/>
      <c r="T174" s="30"/>
      <c r="U174" s="28"/>
      <c r="V174" s="29"/>
      <c r="W174" s="26"/>
      <c r="X174" s="30"/>
      <c r="Y174" s="28"/>
      <c r="Z174" s="29"/>
      <c r="AA174" s="26"/>
      <c r="AB174" s="30"/>
      <c r="AC174" s="28"/>
      <c r="AD174" s="29"/>
      <c r="AE174" s="26"/>
      <c r="AF174" s="30"/>
      <c r="AG174" s="28"/>
      <c r="AH174" s="29"/>
      <c r="AI174" s="26"/>
      <c r="AJ174" s="30"/>
      <c r="AK174" s="28"/>
      <c r="AL174" s="29"/>
    </row>
    <row r="175" spans="1:38" s="31" customFormat="1" ht="6.95" customHeight="1" x14ac:dyDescent="0.15">
      <c r="A175" s="154"/>
      <c r="B175" s="164"/>
      <c r="C175" s="164"/>
      <c r="D175" s="153"/>
      <c r="E175" s="156"/>
      <c r="F175" s="161" t="str" cm="1">
        <f t="array" ref="F175">IF(SUM(COUNTIF(G175:AL175,{"A","B","C","D","P"}))=0,"",IF(SUM(COUNTIF(G175:AL175,{"A","B","C","D","P"}))=1,"合","重複"))</f>
        <v/>
      </c>
      <c r="G175" s="34"/>
      <c r="H175" s="35"/>
      <c r="I175" s="36"/>
      <c r="J175" s="37"/>
      <c r="K175" s="34"/>
      <c r="L175" s="38"/>
      <c r="M175" s="36"/>
      <c r="N175" s="37"/>
      <c r="O175" s="34"/>
      <c r="P175" s="38"/>
      <c r="Q175" s="36"/>
      <c r="R175" s="37"/>
      <c r="S175" s="34"/>
      <c r="T175" s="38"/>
      <c r="U175" s="36"/>
      <c r="V175" s="37"/>
      <c r="W175" s="34"/>
      <c r="X175" s="38"/>
      <c r="Y175" s="36"/>
      <c r="Z175" s="37"/>
      <c r="AA175" s="34"/>
      <c r="AB175" s="38"/>
      <c r="AC175" s="36"/>
      <c r="AD175" s="37"/>
      <c r="AE175" s="34"/>
      <c r="AF175" s="38"/>
      <c r="AG175" s="36"/>
      <c r="AH175" s="37"/>
      <c r="AI175" s="34"/>
      <c r="AJ175" s="38"/>
      <c r="AK175" s="36"/>
      <c r="AL175" s="37"/>
    </row>
    <row r="176" spans="1:38" s="31" customFormat="1" ht="6.95" customHeight="1" x14ac:dyDescent="0.15">
      <c r="A176" s="32"/>
      <c r="B176" s="163"/>
      <c r="C176" s="163"/>
      <c r="D176" s="146"/>
      <c r="E176" s="147"/>
      <c r="F176" s="146" t="str" cm="1">
        <f t="array" ref="F176">IF(SUM(COUNTIF(G176:AL176,{"A","B","C","D","P"}))=0,"",IF(SUM(COUNTIF(G176:AL176,{"A","B","C","D","P"}))=1,"合","重複"))</f>
        <v/>
      </c>
      <c r="G176" s="26"/>
      <c r="H176" s="27"/>
      <c r="I176" s="28"/>
      <c r="J176" s="29"/>
      <c r="K176" s="26"/>
      <c r="L176" s="30"/>
      <c r="M176" s="28"/>
      <c r="N176" s="29"/>
      <c r="O176" s="26"/>
      <c r="P176" s="30"/>
      <c r="Q176" s="28"/>
      <c r="R176" s="29"/>
      <c r="S176" s="26"/>
      <c r="T176" s="30"/>
      <c r="U176" s="28"/>
      <c r="V176" s="29"/>
      <c r="W176" s="26"/>
      <c r="X176" s="30"/>
      <c r="Y176" s="28"/>
      <c r="Z176" s="29"/>
      <c r="AA176" s="26"/>
      <c r="AB176" s="30"/>
      <c r="AC176" s="28"/>
      <c r="AD176" s="29"/>
      <c r="AE176" s="26"/>
      <c r="AF176" s="30"/>
      <c r="AG176" s="28"/>
      <c r="AH176" s="29"/>
      <c r="AI176" s="26"/>
      <c r="AJ176" s="30"/>
      <c r="AK176" s="28"/>
      <c r="AL176" s="29"/>
    </row>
    <row r="177" spans="1:38" s="31" customFormat="1" x14ac:dyDescent="0.15">
      <c r="A177" s="32" t="s">
        <v>75</v>
      </c>
      <c r="B177" s="163" t="s">
        <v>185</v>
      </c>
      <c r="C177" s="163"/>
      <c r="D177" s="146" t="s">
        <v>8</v>
      </c>
      <c r="E177" s="147">
        <v>2</v>
      </c>
      <c r="F177" s="146" t="str" cm="1">
        <f t="array" ref="F177">IF(SUM(COUNTIF(G177:AL177,{"A","B","C","D","P"}))=0,"",IF(SUM(COUNTIF(G177:AL177,{"A","B","C","D","P"}))=1,"合","重複"))</f>
        <v/>
      </c>
      <c r="G177" s="26"/>
      <c r="H177" s="27"/>
      <c r="I177" s="28"/>
      <c r="J177" s="29"/>
      <c r="K177" s="26"/>
      <c r="L177" s="30"/>
      <c r="M177" s="28"/>
      <c r="N177" s="29"/>
      <c r="O177" s="26"/>
      <c r="P177" s="30"/>
      <c r="Q177" s="28"/>
      <c r="R177" s="29"/>
      <c r="S177" s="26"/>
      <c r="T177" s="30"/>
      <c r="U177" s="28"/>
      <c r="V177" s="29"/>
      <c r="W177" s="26"/>
      <c r="X177" s="30"/>
      <c r="Y177" s="28"/>
      <c r="Z177" s="29"/>
      <c r="AA177" s="26"/>
      <c r="AB177" s="30"/>
      <c r="AC177" s="28"/>
      <c r="AD177" s="29"/>
      <c r="AE177" s="26"/>
      <c r="AF177" s="30"/>
      <c r="AG177" s="28"/>
      <c r="AH177" s="29"/>
      <c r="AI177" s="26"/>
      <c r="AJ177" s="30"/>
      <c r="AK177" s="28"/>
      <c r="AL177" s="29"/>
    </row>
    <row r="178" spans="1:38" s="31" customFormat="1" x14ac:dyDescent="0.15">
      <c r="A178" s="32" t="s">
        <v>75</v>
      </c>
      <c r="B178" s="163" t="s">
        <v>109</v>
      </c>
      <c r="C178" s="163"/>
      <c r="D178" s="146" t="s">
        <v>8</v>
      </c>
      <c r="E178" s="147">
        <v>2</v>
      </c>
      <c r="F178" s="146" t="str" cm="1">
        <f t="array" ref="F178">IF(SUM(COUNTIF(G178:AL178,{"A","B","C","D","P"}))=0,"",IF(SUM(COUNTIF(G178:AL178,{"A","B","C","D","P"}))=1,"合","重複"))</f>
        <v/>
      </c>
      <c r="G178" s="26"/>
      <c r="H178" s="27"/>
      <c r="I178" s="28"/>
      <c r="J178" s="29"/>
      <c r="K178" s="26"/>
      <c r="L178" s="30"/>
      <c r="M178" s="28"/>
      <c r="N178" s="29"/>
      <c r="O178" s="26"/>
      <c r="P178" s="30"/>
      <c r="Q178" s="28"/>
      <c r="R178" s="29"/>
      <c r="S178" s="26"/>
      <c r="T178" s="30"/>
      <c r="U178" s="28"/>
      <c r="V178" s="29"/>
      <c r="W178" s="26"/>
      <c r="X178" s="30"/>
      <c r="Y178" s="28"/>
      <c r="Z178" s="29"/>
      <c r="AA178" s="26"/>
      <c r="AB178" s="30"/>
      <c r="AC178" s="28"/>
      <c r="AD178" s="29"/>
      <c r="AE178" s="26"/>
      <c r="AF178" s="30"/>
      <c r="AG178" s="28"/>
      <c r="AH178" s="29"/>
      <c r="AI178" s="26"/>
      <c r="AJ178" s="30"/>
      <c r="AK178" s="28"/>
      <c r="AL178" s="29"/>
    </row>
    <row r="179" spans="1:38" s="31" customFormat="1" x14ac:dyDescent="0.15">
      <c r="A179" s="32" t="s">
        <v>75</v>
      </c>
      <c r="B179" s="163" t="s">
        <v>186</v>
      </c>
      <c r="C179" s="163"/>
      <c r="D179" s="146" t="s">
        <v>8</v>
      </c>
      <c r="E179" s="147">
        <v>2</v>
      </c>
      <c r="F179" s="146" t="str" cm="1">
        <f t="array" ref="F179">IF(SUM(COUNTIF(G179:AL179,{"A","B","C","D","P"}))=0,"",IF(SUM(COUNTIF(G179:AL179,{"A","B","C","D","P"}))=1,"合","重複"))</f>
        <v/>
      </c>
      <c r="G179" s="26"/>
      <c r="H179" s="27"/>
      <c r="I179" s="28"/>
      <c r="J179" s="29"/>
      <c r="K179" s="26"/>
      <c r="L179" s="30"/>
      <c r="M179" s="28"/>
      <c r="N179" s="29"/>
      <c r="O179" s="26"/>
      <c r="P179" s="30"/>
      <c r="Q179" s="28"/>
      <c r="R179" s="29"/>
      <c r="S179" s="26"/>
      <c r="T179" s="30"/>
      <c r="U179" s="28"/>
      <c r="V179" s="29"/>
      <c r="W179" s="26"/>
      <c r="X179" s="30"/>
      <c r="Y179" s="28"/>
      <c r="Z179" s="29"/>
      <c r="AA179" s="26"/>
      <c r="AB179" s="30"/>
      <c r="AC179" s="28"/>
      <c r="AD179" s="29"/>
      <c r="AE179" s="26"/>
      <c r="AF179" s="30"/>
      <c r="AG179" s="28"/>
      <c r="AH179" s="29"/>
      <c r="AI179" s="26"/>
      <c r="AJ179" s="30"/>
      <c r="AK179" s="28"/>
      <c r="AL179" s="29"/>
    </row>
    <row r="180" spans="1:38" s="31" customFormat="1" x14ac:dyDescent="0.15">
      <c r="A180" s="32" t="s">
        <v>75</v>
      </c>
      <c r="B180" s="163" t="s">
        <v>187</v>
      </c>
      <c r="C180" s="163"/>
      <c r="D180" s="146" t="s">
        <v>8</v>
      </c>
      <c r="E180" s="147">
        <v>2</v>
      </c>
      <c r="F180" s="146" t="str" cm="1">
        <f t="array" ref="F180">IF(SUM(COUNTIF(G180:AL180,{"A","B","C","D","P"}))=0,"",IF(SUM(COUNTIF(G180:AL180,{"A","B","C","D","P"}))=1,"合","重複"))</f>
        <v/>
      </c>
      <c r="G180" s="26"/>
      <c r="H180" s="27"/>
      <c r="I180" s="28"/>
      <c r="J180" s="29"/>
      <c r="K180" s="26"/>
      <c r="L180" s="30"/>
      <c r="M180" s="28"/>
      <c r="N180" s="29"/>
      <c r="O180" s="26"/>
      <c r="P180" s="30"/>
      <c r="Q180" s="28"/>
      <c r="R180" s="29"/>
      <c r="S180" s="26"/>
      <c r="T180" s="30"/>
      <c r="U180" s="28"/>
      <c r="V180" s="29"/>
      <c r="W180" s="26"/>
      <c r="X180" s="30"/>
      <c r="Y180" s="28"/>
      <c r="Z180" s="29"/>
      <c r="AA180" s="26"/>
      <c r="AB180" s="30"/>
      <c r="AC180" s="28"/>
      <c r="AD180" s="29"/>
      <c r="AE180" s="26"/>
      <c r="AF180" s="30"/>
      <c r="AG180" s="28"/>
      <c r="AH180" s="29"/>
      <c r="AI180" s="26"/>
      <c r="AJ180" s="30"/>
      <c r="AK180" s="28"/>
      <c r="AL180" s="29"/>
    </row>
    <row r="181" spans="1:38" s="31" customFormat="1" x14ac:dyDescent="0.15">
      <c r="A181" s="32" t="s">
        <v>75</v>
      </c>
      <c r="B181" s="163" t="s">
        <v>110</v>
      </c>
      <c r="C181" s="163"/>
      <c r="D181" s="146" t="s">
        <v>8</v>
      </c>
      <c r="E181" s="147">
        <v>2</v>
      </c>
      <c r="F181" s="146" t="str" cm="1">
        <f t="array" ref="F181">IF(SUM(COUNTIF(G181:AL181,{"A","B","C","D","P"}))=0,"",IF(SUM(COUNTIF(G181:AL181,{"A","B","C","D","P"}))=1,"合","重複"))</f>
        <v/>
      </c>
      <c r="G181" s="26"/>
      <c r="H181" s="27"/>
      <c r="I181" s="28"/>
      <c r="J181" s="29"/>
      <c r="K181" s="26"/>
      <c r="L181" s="30"/>
      <c r="M181" s="28"/>
      <c r="N181" s="29"/>
      <c r="O181" s="26"/>
      <c r="P181" s="30"/>
      <c r="Q181" s="28"/>
      <c r="R181" s="29"/>
      <c r="S181" s="26"/>
      <c r="T181" s="30"/>
      <c r="U181" s="28"/>
      <c r="V181" s="29"/>
      <c r="W181" s="26"/>
      <c r="X181" s="30"/>
      <c r="Y181" s="28"/>
      <c r="Z181" s="29"/>
      <c r="AA181" s="26"/>
      <c r="AB181" s="30"/>
      <c r="AC181" s="28"/>
      <c r="AD181" s="29"/>
      <c r="AE181" s="26"/>
      <c r="AF181" s="30"/>
      <c r="AG181" s="28"/>
      <c r="AH181" s="29"/>
      <c r="AI181" s="26"/>
      <c r="AJ181" s="30"/>
      <c r="AK181" s="28"/>
      <c r="AL181" s="29"/>
    </row>
    <row r="182" spans="1:38" s="31" customFormat="1" x14ac:dyDescent="0.15">
      <c r="A182" s="32" t="s">
        <v>75</v>
      </c>
      <c r="B182" s="163" t="s">
        <v>111</v>
      </c>
      <c r="C182" s="163"/>
      <c r="D182" s="146" t="s">
        <v>8</v>
      </c>
      <c r="E182" s="147">
        <v>2</v>
      </c>
      <c r="F182" s="146" t="str" cm="1">
        <f t="array" ref="F182">IF(SUM(COUNTIF(G182:AL182,{"A","B","C","D","P"}))=0,"",IF(SUM(COUNTIF(G182:AL182,{"A","B","C","D","P"}))=1,"合","重複"))</f>
        <v/>
      </c>
      <c r="G182" s="26"/>
      <c r="H182" s="27"/>
      <c r="I182" s="28"/>
      <c r="J182" s="29"/>
      <c r="K182" s="26"/>
      <c r="L182" s="30"/>
      <c r="M182" s="28"/>
      <c r="N182" s="29"/>
      <c r="O182" s="26"/>
      <c r="P182" s="30"/>
      <c r="Q182" s="28"/>
      <c r="R182" s="29"/>
      <c r="S182" s="26"/>
      <c r="T182" s="30"/>
      <c r="U182" s="28"/>
      <c r="V182" s="29"/>
      <c r="W182" s="26"/>
      <c r="X182" s="30"/>
      <c r="Y182" s="28"/>
      <c r="Z182" s="29"/>
      <c r="AA182" s="26"/>
      <c r="AB182" s="30"/>
      <c r="AC182" s="28"/>
      <c r="AD182" s="29"/>
      <c r="AE182" s="26"/>
      <c r="AF182" s="30"/>
      <c r="AG182" s="28"/>
      <c r="AH182" s="29"/>
      <c r="AI182" s="26"/>
      <c r="AJ182" s="30"/>
      <c r="AK182" s="28"/>
      <c r="AL182" s="29"/>
    </row>
    <row r="183" spans="1:38" s="31" customFormat="1" x14ac:dyDescent="0.15">
      <c r="A183" s="32" t="s">
        <v>75</v>
      </c>
      <c r="B183" s="163" t="s">
        <v>115</v>
      </c>
      <c r="C183" s="163"/>
      <c r="D183" s="146" t="s">
        <v>8</v>
      </c>
      <c r="E183" s="147">
        <v>2</v>
      </c>
      <c r="F183" s="146" t="str" cm="1">
        <f t="array" ref="F183">IF(SUM(COUNTIF(G183:AL183,{"A","B","C","D","P"}))=0,"",IF(SUM(COUNTIF(G183:AL183,{"A","B","C","D","P"}))=1,"合","重複"))</f>
        <v/>
      </c>
      <c r="G183" s="26"/>
      <c r="H183" s="27"/>
      <c r="I183" s="28"/>
      <c r="J183" s="29"/>
      <c r="K183" s="26"/>
      <c r="L183" s="30"/>
      <c r="M183" s="28"/>
      <c r="N183" s="29"/>
      <c r="O183" s="26"/>
      <c r="P183" s="30"/>
      <c r="Q183" s="28"/>
      <c r="R183" s="29"/>
      <c r="S183" s="26"/>
      <c r="T183" s="30"/>
      <c r="U183" s="28"/>
      <c r="V183" s="29"/>
      <c r="W183" s="26"/>
      <c r="X183" s="30"/>
      <c r="Y183" s="28"/>
      <c r="Z183" s="29"/>
      <c r="AA183" s="26"/>
      <c r="AB183" s="30"/>
      <c r="AC183" s="28"/>
      <c r="AD183" s="29"/>
      <c r="AE183" s="26"/>
      <c r="AF183" s="30"/>
      <c r="AG183" s="28"/>
      <c r="AH183" s="29"/>
      <c r="AI183" s="26"/>
      <c r="AJ183" s="30"/>
      <c r="AK183" s="28"/>
      <c r="AL183" s="29"/>
    </row>
    <row r="184" spans="1:38" s="31" customFormat="1" x14ac:dyDescent="0.15">
      <c r="A184" s="32" t="s">
        <v>75</v>
      </c>
      <c r="B184" s="163" t="s">
        <v>116</v>
      </c>
      <c r="C184" s="163"/>
      <c r="D184" s="146" t="s">
        <v>8</v>
      </c>
      <c r="E184" s="147">
        <v>2</v>
      </c>
      <c r="F184" s="146" t="str" cm="1">
        <f t="array" ref="F184">IF(SUM(COUNTIF(G184:AL184,{"A","B","C","D","P"}))=0,"",IF(SUM(COUNTIF(G184:AL184,{"A","B","C","D","P"}))=1,"合","重複"))</f>
        <v/>
      </c>
      <c r="G184" s="26"/>
      <c r="H184" s="27"/>
      <c r="I184" s="28"/>
      <c r="J184" s="29"/>
      <c r="K184" s="26"/>
      <c r="L184" s="30"/>
      <c r="M184" s="28"/>
      <c r="N184" s="29"/>
      <c r="O184" s="26"/>
      <c r="P184" s="30"/>
      <c r="Q184" s="28"/>
      <c r="R184" s="29"/>
      <c r="S184" s="26"/>
      <c r="T184" s="30"/>
      <c r="U184" s="28"/>
      <c r="V184" s="29"/>
      <c r="W184" s="26"/>
      <c r="X184" s="30"/>
      <c r="Y184" s="28"/>
      <c r="Z184" s="29"/>
      <c r="AA184" s="26"/>
      <c r="AB184" s="30"/>
      <c r="AC184" s="28"/>
      <c r="AD184" s="29"/>
      <c r="AE184" s="26"/>
      <c r="AF184" s="30"/>
      <c r="AG184" s="28"/>
      <c r="AH184" s="29"/>
      <c r="AI184" s="26"/>
      <c r="AJ184" s="30"/>
      <c r="AK184" s="28"/>
      <c r="AL184" s="29"/>
    </row>
    <row r="185" spans="1:38" s="31" customFormat="1" x14ac:dyDescent="0.15">
      <c r="A185" s="32" t="s">
        <v>75</v>
      </c>
      <c r="B185" s="163" t="s">
        <v>117</v>
      </c>
      <c r="C185" s="163"/>
      <c r="D185" s="146" t="s">
        <v>8</v>
      </c>
      <c r="E185" s="147">
        <v>2</v>
      </c>
      <c r="F185" s="146" t="str" cm="1">
        <f t="array" ref="F185">IF(SUM(COUNTIF(G185:AL185,{"A","B","C","D","P"}))=0,"",IF(SUM(COUNTIF(G185:AL185,{"A","B","C","D","P"}))=1,"合","重複"))</f>
        <v/>
      </c>
      <c r="G185" s="26"/>
      <c r="H185" s="27"/>
      <c r="I185" s="28"/>
      <c r="J185" s="29"/>
      <c r="K185" s="26"/>
      <c r="L185" s="30"/>
      <c r="M185" s="28"/>
      <c r="N185" s="29"/>
      <c r="O185" s="26"/>
      <c r="P185" s="30"/>
      <c r="Q185" s="28"/>
      <c r="R185" s="29"/>
      <c r="S185" s="26"/>
      <c r="T185" s="30"/>
      <c r="U185" s="28"/>
      <c r="V185" s="29"/>
      <c r="W185" s="26"/>
      <c r="X185" s="30"/>
      <c r="Y185" s="28"/>
      <c r="Z185" s="29"/>
      <c r="AA185" s="26"/>
      <c r="AB185" s="30"/>
      <c r="AC185" s="28"/>
      <c r="AD185" s="29"/>
      <c r="AE185" s="26"/>
      <c r="AF185" s="30"/>
      <c r="AG185" s="28"/>
      <c r="AH185" s="29"/>
      <c r="AI185" s="26"/>
      <c r="AJ185" s="30"/>
      <c r="AK185" s="28"/>
      <c r="AL185" s="29"/>
    </row>
    <row r="186" spans="1:38" s="31" customFormat="1" x14ac:dyDescent="0.15">
      <c r="A186" s="32" t="s">
        <v>75</v>
      </c>
      <c r="B186" s="163" t="s">
        <v>118</v>
      </c>
      <c r="C186" s="163"/>
      <c r="D186" s="146" t="s">
        <v>8</v>
      </c>
      <c r="E186" s="147">
        <v>2</v>
      </c>
      <c r="F186" s="146" t="str" cm="1">
        <f t="array" ref="F186">IF(SUM(COUNTIF(G186:AL186,{"A","B","C","D","P"}))=0,"",IF(SUM(COUNTIF(G186:AL186,{"A","B","C","D","P"}))=1,"合","重複"))</f>
        <v/>
      </c>
      <c r="G186" s="26"/>
      <c r="H186" s="27"/>
      <c r="I186" s="28"/>
      <c r="J186" s="29"/>
      <c r="K186" s="26"/>
      <c r="L186" s="30"/>
      <c r="M186" s="28"/>
      <c r="N186" s="29"/>
      <c r="O186" s="26"/>
      <c r="P186" s="30"/>
      <c r="Q186" s="28"/>
      <c r="R186" s="29"/>
      <c r="S186" s="26"/>
      <c r="T186" s="30"/>
      <c r="U186" s="28"/>
      <c r="V186" s="29"/>
      <c r="W186" s="26"/>
      <c r="X186" s="30"/>
      <c r="Y186" s="28"/>
      <c r="Z186" s="29"/>
      <c r="AA186" s="26"/>
      <c r="AB186" s="30"/>
      <c r="AC186" s="28"/>
      <c r="AD186" s="29"/>
      <c r="AE186" s="26"/>
      <c r="AF186" s="30"/>
      <c r="AG186" s="28"/>
      <c r="AH186" s="29"/>
      <c r="AI186" s="26"/>
      <c r="AJ186" s="30"/>
      <c r="AK186" s="28"/>
      <c r="AL186" s="29"/>
    </row>
    <row r="187" spans="1:38" s="31" customFormat="1" x14ac:dyDescent="0.15">
      <c r="A187" s="32" t="s">
        <v>75</v>
      </c>
      <c r="B187" s="163" t="s">
        <v>120</v>
      </c>
      <c r="C187" s="163"/>
      <c r="D187" s="146" t="s">
        <v>8</v>
      </c>
      <c r="E187" s="147">
        <v>2</v>
      </c>
      <c r="F187" s="146" t="str" cm="1">
        <f t="array" ref="F187">IF(SUM(COUNTIF(G187:AL187,{"A","B","C","D","P"}))=0,"",IF(SUM(COUNTIF(G187:AL187,{"A","B","C","D","P"}))=1,"合","重複"))</f>
        <v/>
      </c>
      <c r="G187" s="26"/>
      <c r="H187" s="27"/>
      <c r="I187" s="28"/>
      <c r="J187" s="29"/>
      <c r="K187" s="26"/>
      <c r="L187" s="30"/>
      <c r="M187" s="28"/>
      <c r="N187" s="29"/>
      <c r="O187" s="26"/>
      <c r="P187" s="30"/>
      <c r="Q187" s="28"/>
      <c r="R187" s="29"/>
      <c r="S187" s="26"/>
      <c r="T187" s="30"/>
      <c r="U187" s="28"/>
      <c r="V187" s="29"/>
      <c r="W187" s="26"/>
      <c r="X187" s="30"/>
      <c r="Y187" s="28"/>
      <c r="Z187" s="29"/>
      <c r="AA187" s="26"/>
      <c r="AB187" s="30"/>
      <c r="AC187" s="28"/>
      <c r="AD187" s="29"/>
      <c r="AE187" s="26"/>
      <c r="AF187" s="30"/>
      <c r="AG187" s="28"/>
      <c r="AH187" s="29"/>
      <c r="AI187" s="26"/>
      <c r="AJ187" s="30"/>
      <c r="AK187" s="28"/>
      <c r="AL187" s="29"/>
    </row>
    <row r="188" spans="1:38" s="31" customFormat="1" x14ac:dyDescent="0.15">
      <c r="A188" s="32" t="s">
        <v>75</v>
      </c>
      <c r="B188" s="33" t="s">
        <v>106</v>
      </c>
      <c r="C188" s="33"/>
      <c r="D188" s="146" t="s">
        <v>8</v>
      </c>
      <c r="E188" s="147">
        <v>2</v>
      </c>
      <c r="F188" s="146" t="str" cm="1">
        <f t="array" ref="F188">IF(SUM(COUNTIF(G188:AL188,{"A","B","C","D","P"}))=0,"",IF(SUM(COUNTIF(G188:AL188,{"A","B","C","D","P"}))=1,"合","重複"))</f>
        <v/>
      </c>
      <c r="G188" s="26"/>
      <c r="H188" s="27"/>
      <c r="I188" s="28"/>
      <c r="J188" s="29"/>
      <c r="K188" s="26"/>
      <c r="L188" s="30"/>
      <c r="M188" s="28"/>
      <c r="N188" s="29"/>
      <c r="O188" s="26"/>
      <c r="P188" s="30"/>
      <c r="Q188" s="28"/>
      <c r="R188" s="29"/>
      <c r="S188" s="26"/>
      <c r="T188" s="30"/>
      <c r="U188" s="28"/>
      <c r="V188" s="29"/>
      <c r="W188" s="26"/>
      <c r="X188" s="30"/>
      <c r="Y188" s="28"/>
      <c r="Z188" s="29"/>
      <c r="AA188" s="26"/>
      <c r="AB188" s="30"/>
      <c r="AC188" s="28"/>
      <c r="AD188" s="29"/>
      <c r="AE188" s="26"/>
      <c r="AF188" s="30"/>
      <c r="AG188" s="28"/>
      <c r="AH188" s="29"/>
      <c r="AI188" s="26"/>
      <c r="AJ188" s="30"/>
      <c r="AK188" s="28"/>
      <c r="AL188" s="29"/>
    </row>
    <row r="189" spans="1:38" s="31" customFormat="1" x14ac:dyDescent="0.15">
      <c r="A189" s="32" t="s">
        <v>75</v>
      </c>
      <c r="B189" s="163" t="s">
        <v>121</v>
      </c>
      <c r="C189" s="163"/>
      <c r="D189" s="146" t="s">
        <v>8</v>
      </c>
      <c r="E189" s="147">
        <v>2</v>
      </c>
      <c r="F189" s="146" t="str" cm="1">
        <f t="array" ref="F189">IF(SUM(COUNTIF(G189:AL189,{"A","B","C","D","P"}))=0,"",IF(SUM(COUNTIF(G189:AL189,{"A","B","C","D","P"}))=1,"合","重複"))</f>
        <v/>
      </c>
      <c r="G189" s="26"/>
      <c r="H189" s="27"/>
      <c r="I189" s="28"/>
      <c r="J189" s="29"/>
      <c r="K189" s="26"/>
      <c r="L189" s="30"/>
      <c r="M189" s="28"/>
      <c r="N189" s="29"/>
      <c r="O189" s="26"/>
      <c r="P189" s="30"/>
      <c r="Q189" s="28"/>
      <c r="R189" s="29"/>
      <c r="S189" s="26"/>
      <c r="T189" s="30"/>
      <c r="U189" s="28"/>
      <c r="V189" s="29"/>
      <c r="W189" s="26"/>
      <c r="X189" s="30"/>
      <c r="Y189" s="28"/>
      <c r="Z189" s="29"/>
      <c r="AA189" s="26"/>
      <c r="AB189" s="30"/>
      <c r="AC189" s="28"/>
      <c r="AD189" s="29"/>
      <c r="AE189" s="26"/>
      <c r="AF189" s="30"/>
      <c r="AG189" s="28"/>
      <c r="AH189" s="29"/>
      <c r="AI189" s="26"/>
      <c r="AJ189" s="30"/>
      <c r="AK189" s="28"/>
      <c r="AL189" s="29"/>
    </row>
    <row r="190" spans="1:38" s="31" customFormat="1" ht="6.95" customHeight="1" x14ac:dyDescent="0.15">
      <c r="A190" s="154"/>
      <c r="B190" s="164"/>
      <c r="C190" s="164"/>
      <c r="D190" s="153"/>
      <c r="E190" s="156"/>
      <c r="F190" s="161" t="str" cm="1">
        <f t="array" ref="F190">IF(SUM(COUNTIF(G190:AL190,{"A","B","C","D","P"}))=0,"",IF(SUM(COUNTIF(G190:AL190,{"A","B","C","D","P"}))=1,"合","重複"))</f>
        <v/>
      </c>
      <c r="G190" s="34"/>
      <c r="H190" s="35"/>
      <c r="I190" s="36"/>
      <c r="J190" s="37"/>
      <c r="K190" s="34"/>
      <c r="L190" s="38"/>
      <c r="M190" s="36"/>
      <c r="N190" s="37"/>
      <c r="O190" s="34"/>
      <c r="P190" s="38"/>
      <c r="Q190" s="36"/>
      <c r="R190" s="37"/>
      <c r="S190" s="34"/>
      <c r="T190" s="38"/>
      <c r="U190" s="36"/>
      <c r="V190" s="37"/>
      <c r="W190" s="34"/>
      <c r="X190" s="38"/>
      <c r="Y190" s="36"/>
      <c r="Z190" s="37"/>
      <c r="AA190" s="34"/>
      <c r="AB190" s="38"/>
      <c r="AC190" s="36"/>
      <c r="AD190" s="37"/>
      <c r="AE190" s="34"/>
      <c r="AF190" s="38"/>
      <c r="AG190" s="36"/>
      <c r="AH190" s="37"/>
      <c r="AI190" s="34"/>
      <c r="AJ190" s="38"/>
      <c r="AK190" s="36"/>
      <c r="AL190" s="37"/>
    </row>
    <row r="191" spans="1:38" s="31" customFormat="1" ht="6.95" customHeight="1" x14ac:dyDescent="0.15">
      <c r="A191" s="32"/>
      <c r="B191" s="33"/>
      <c r="C191" s="33"/>
      <c r="D191" s="146"/>
      <c r="E191" s="147"/>
      <c r="F191" s="146" t="str" cm="1">
        <f t="array" ref="F191">IF(SUM(COUNTIF(G191:AL191,{"A","B","C","D","P"}))=0,"",IF(SUM(COUNTIF(G191:AL191,{"A","B","C","D","P"}))=1,"合","重複"))</f>
        <v/>
      </c>
      <c r="G191" s="26"/>
      <c r="H191" s="27"/>
      <c r="I191" s="28"/>
      <c r="J191" s="29"/>
      <c r="K191" s="26"/>
      <c r="L191" s="30"/>
      <c r="M191" s="28"/>
      <c r="N191" s="29"/>
      <c r="O191" s="26"/>
      <c r="P191" s="30"/>
      <c r="Q191" s="28"/>
      <c r="R191" s="29"/>
      <c r="S191" s="26"/>
      <c r="T191" s="30"/>
      <c r="U191" s="28"/>
      <c r="V191" s="29"/>
      <c r="W191" s="26"/>
      <c r="X191" s="30"/>
      <c r="Y191" s="28"/>
      <c r="Z191" s="29"/>
      <c r="AA191" s="26"/>
      <c r="AB191" s="30"/>
      <c r="AC191" s="28"/>
      <c r="AD191" s="29"/>
      <c r="AE191" s="26"/>
      <c r="AF191" s="30"/>
      <c r="AG191" s="28"/>
      <c r="AH191" s="29"/>
      <c r="AI191" s="26"/>
      <c r="AJ191" s="30"/>
      <c r="AK191" s="28"/>
      <c r="AL191" s="29"/>
    </row>
    <row r="192" spans="1:38" s="31" customFormat="1" x14ac:dyDescent="0.15">
      <c r="A192" s="32" t="s">
        <v>75</v>
      </c>
      <c r="B192" s="33" t="s">
        <v>125</v>
      </c>
      <c r="C192" s="33"/>
      <c r="D192" s="146" t="s">
        <v>8</v>
      </c>
      <c r="E192" s="147">
        <v>2</v>
      </c>
      <c r="F192" s="146" t="str" cm="1">
        <f t="array" ref="F192">IF(SUM(COUNTIF(G192:AL192,{"A","B","C","D","P"}))=0,"",IF(SUM(COUNTIF(G192:AL192,{"A","B","C","D","P"}))=1,"合","重複"))</f>
        <v/>
      </c>
      <c r="G192" s="26"/>
      <c r="H192" s="27"/>
      <c r="I192" s="28"/>
      <c r="J192" s="29"/>
      <c r="K192" s="26"/>
      <c r="L192" s="30"/>
      <c r="M192" s="28"/>
      <c r="N192" s="29"/>
      <c r="O192" s="26"/>
      <c r="P192" s="30"/>
      <c r="Q192" s="28"/>
      <c r="R192" s="29"/>
      <c r="S192" s="26"/>
      <c r="T192" s="30"/>
      <c r="U192" s="28"/>
      <c r="V192" s="29"/>
      <c r="W192" s="26"/>
      <c r="X192" s="30"/>
      <c r="Y192" s="28"/>
      <c r="Z192" s="29"/>
      <c r="AA192" s="26"/>
      <c r="AB192" s="30"/>
      <c r="AC192" s="28"/>
      <c r="AD192" s="29"/>
      <c r="AE192" s="26"/>
      <c r="AF192" s="30"/>
      <c r="AG192" s="28"/>
      <c r="AH192" s="29"/>
      <c r="AI192" s="26"/>
      <c r="AJ192" s="30"/>
      <c r="AK192" s="28"/>
      <c r="AL192" s="29"/>
    </row>
    <row r="193" spans="1:38" s="31" customFormat="1" x14ac:dyDescent="0.15">
      <c r="A193" s="32" t="s">
        <v>75</v>
      </c>
      <c r="B193" s="33" t="s">
        <v>126</v>
      </c>
      <c r="C193" s="33"/>
      <c r="D193" s="146" t="s">
        <v>8</v>
      </c>
      <c r="E193" s="147">
        <v>2</v>
      </c>
      <c r="F193" s="146" t="str" cm="1">
        <f t="array" ref="F193">IF(SUM(COUNTIF(G193:AL193,{"A","B","C","D","P"}))=0,"",IF(SUM(COUNTIF(G193:AL193,{"A","B","C","D","P"}))=1,"合","重複"))</f>
        <v/>
      </c>
      <c r="G193" s="26"/>
      <c r="H193" s="27"/>
      <c r="I193" s="28"/>
      <c r="J193" s="29"/>
      <c r="K193" s="26"/>
      <c r="L193" s="30"/>
      <c r="M193" s="28"/>
      <c r="N193" s="29"/>
      <c r="O193" s="26"/>
      <c r="P193" s="30"/>
      <c r="Q193" s="28"/>
      <c r="R193" s="29"/>
      <c r="S193" s="26"/>
      <c r="T193" s="30"/>
      <c r="U193" s="28"/>
      <c r="V193" s="29"/>
      <c r="W193" s="26"/>
      <c r="X193" s="30"/>
      <c r="Y193" s="28"/>
      <c r="Z193" s="29"/>
      <c r="AA193" s="26"/>
      <c r="AB193" s="30"/>
      <c r="AC193" s="28"/>
      <c r="AD193" s="29"/>
      <c r="AE193" s="26"/>
      <c r="AF193" s="30"/>
      <c r="AG193" s="28"/>
      <c r="AH193" s="29"/>
      <c r="AI193" s="26"/>
      <c r="AJ193" s="30"/>
      <c r="AK193" s="28"/>
      <c r="AL193" s="29"/>
    </row>
    <row r="194" spans="1:38" s="31" customFormat="1" x14ac:dyDescent="0.15">
      <c r="A194" s="32" t="s">
        <v>75</v>
      </c>
      <c r="B194" s="33" t="s">
        <v>127</v>
      </c>
      <c r="C194" s="33"/>
      <c r="D194" s="146" t="s">
        <v>8</v>
      </c>
      <c r="E194" s="147">
        <v>2</v>
      </c>
      <c r="F194" s="146" t="str" cm="1">
        <f t="array" ref="F194">IF(SUM(COUNTIF(G194:AL194,{"A","B","C","D","P"}))=0,"",IF(SUM(COUNTIF(G194:AL194,{"A","B","C","D","P"}))=1,"合","重複"))</f>
        <v/>
      </c>
      <c r="G194" s="26"/>
      <c r="H194" s="27"/>
      <c r="I194" s="28"/>
      <c r="J194" s="29"/>
      <c r="K194" s="26"/>
      <c r="L194" s="30"/>
      <c r="M194" s="28"/>
      <c r="N194" s="29"/>
      <c r="O194" s="26"/>
      <c r="P194" s="30"/>
      <c r="Q194" s="28"/>
      <c r="R194" s="29"/>
      <c r="S194" s="26"/>
      <c r="T194" s="30"/>
      <c r="U194" s="28"/>
      <c r="V194" s="29"/>
      <c r="W194" s="26"/>
      <c r="X194" s="30"/>
      <c r="Y194" s="28"/>
      <c r="Z194" s="29"/>
      <c r="AA194" s="26"/>
      <c r="AB194" s="30"/>
      <c r="AC194" s="28"/>
      <c r="AD194" s="29"/>
      <c r="AE194" s="26"/>
      <c r="AF194" s="30"/>
      <c r="AG194" s="28"/>
      <c r="AH194" s="29"/>
      <c r="AI194" s="26"/>
      <c r="AJ194" s="30"/>
      <c r="AK194" s="28"/>
      <c r="AL194" s="29"/>
    </row>
    <row r="195" spans="1:38" s="31" customFormat="1" x14ac:dyDescent="0.15">
      <c r="A195" s="32" t="s">
        <v>75</v>
      </c>
      <c r="B195" s="33" t="s">
        <v>128</v>
      </c>
      <c r="C195" s="33"/>
      <c r="D195" s="146" t="s">
        <v>8</v>
      </c>
      <c r="E195" s="147">
        <v>2</v>
      </c>
      <c r="F195" s="146" t="str" cm="1">
        <f t="array" ref="F195">IF(SUM(COUNTIF(G195:AL195,{"A","B","C","D","P"}))=0,"",IF(SUM(COUNTIF(G195:AL195,{"A","B","C","D","P"}))=1,"合","重複"))</f>
        <v/>
      </c>
      <c r="G195" s="26"/>
      <c r="H195" s="27"/>
      <c r="I195" s="28"/>
      <c r="J195" s="29"/>
      <c r="K195" s="26"/>
      <c r="L195" s="30"/>
      <c r="M195" s="28"/>
      <c r="N195" s="29"/>
      <c r="O195" s="26"/>
      <c r="P195" s="30"/>
      <c r="Q195" s="28"/>
      <c r="R195" s="29"/>
      <c r="S195" s="26"/>
      <c r="T195" s="30"/>
      <c r="U195" s="28"/>
      <c r="V195" s="29"/>
      <c r="W195" s="26"/>
      <c r="X195" s="30"/>
      <c r="Y195" s="28"/>
      <c r="Z195" s="29"/>
      <c r="AA195" s="26"/>
      <c r="AB195" s="30"/>
      <c r="AC195" s="28"/>
      <c r="AD195" s="29"/>
      <c r="AE195" s="26"/>
      <c r="AF195" s="30"/>
      <c r="AG195" s="28"/>
      <c r="AH195" s="29"/>
      <c r="AI195" s="26"/>
      <c r="AJ195" s="30"/>
      <c r="AK195" s="28"/>
      <c r="AL195" s="29"/>
    </row>
    <row r="196" spans="1:38" s="31" customFormat="1" x14ac:dyDescent="0.15">
      <c r="A196" s="32" t="s">
        <v>75</v>
      </c>
      <c r="B196" s="33" t="s">
        <v>129</v>
      </c>
      <c r="C196" s="33"/>
      <c r="D196" s="146" t="s">
        <v>8</v>
      </c>
      <c r="E196" s="147">
        <v>2</v>
      </c>
      <c r="F196" s="146" t="str" cm="1">
        <f t="array" ref="F196">IF(SUM(COUNTIF(G196:AL196,{"A","B","C","D","P"}))=0,"",IF(SUM(COUNTIF(G196:AL196,{"A","B","C","D","P"}))=1,"合","重複"))</f>
        <v/>
      </c>
      <c r="G196" s="26"/>
      <c r="H196" s="27"/>
      <c r="I196" s="28"/>
      <c r="J196" s="29"/>
      <c r="K196" s="26"/>
      <c r="L196" s="30"/>
      <c r="M196" s="28"/>
      <c r="N196" s="29"/>
      <c r="O196" s="26"/>
      <c r="P196" s="30"/>
      <c r="Q196" s="28"/>
      <c r="R196" s="29"/>
      <c r="S196" s="26"/>
      <c r="T196" s="30"/>
      <c r="U196" s="28"/>
      <c r="V196" s="29"/>
      <c r="W196" s="26"/>
      <c r="X196" s="30"/>
      <c r="Y196" s="28"/>
      <c r="Z196" s="29"/>
      <c r="AA196" s="26"/>
      <c r="AB196" s="30"/>
      <c r="AC196" s="28"/>
      <c r="AD196" s="29"/>
      <c r="AE196" s="26"/>
      <c r="AF196" s="30"/>
      <c r="AG196" s="28"/>
      <c r="AH196" s="29"/>
      <c r="AI196" s="26"/>
      <c r="AJ196" s="30"/>
      <c r="AK196" s="28"/>
      <c r="AL196" s="29"/>
    </row>
    <row r="197" spans="1:38" s="31" customFormat="1" x14ac:dyDescent="0.15">
      <c r="A197" s="32" t="s">
        <v>75</v>
      </c>
      <c r="B197" s="33" t="s">
        <v>130</v>
      </c>
      <c r="C197" s="33"/>
      <c r="D197" s="146" t="s">
        <v>8</v>
      </c>
      <c r="E197" s="147">
        <v>2</v>
      </c>
      <c r="F197" s="146" t="str" cm="1">
        <f t="array" ref="F197">IF(SUM(COUNTIF(G197:AL197,{"A","B","C","D","P"}))=0,"",IF(SUM(COUNTIF(G197:AL197,{"A","B","C","D","P"}))=1,"合","重複"))</f>
        <v/>
      </c>
      <c r="G197" s="26"/>
      <c r="H197" s="27"/>
      <c r="I197" s="28"/>
      <c r="J197" s="29"/>
      <c r="K197" s="26"/>
      <c r="L197" s="30"/>
      <c r="M197" s="28"/>
      <c r="N197" s="29"/>
      <c r="O197" s="26"/>
      <c r="P197" s="30"/>
      <c r="Q197" s="28"/>
      <c r="R197" s="29"/>
      <c r="S197" s="26"/>
      <c r="T197" s="30"/>
      <c r="U197" s="28"/>
      <c r="V197" s="29"/>
      <c r="W197" s="26"/>
      <c r="X197" s="30"/>
      <c r="Y197" s="28"/>
      <c r="Z197" s="29"/>
      <c r="AA197" s="26"/>
      <c r="AB197" s="30"/>
      <c r="AC197" s="28"/>
      <c r="AD197" s="29"/>
      <c r="AE197" s="26"/>
      <c r="AF197" s="30"/>
      <c r="AG197" s="28"/>
      <c r="AH197" s="29"/>
      <c r="AI197" s="26"/>
      <c r="AJ197" s="30"/>
      <c r="AK197" s="28"/>
      <c r="AL197" s="29"/>
    </row>
    <row r="198" spans="1:38" s="31" customFormat="1" x14ac:dyDescent="0.15">
      <c r="A198" s="32" t="s">
        <v>75</v>
      </c>
      <c r="B198" s="33" t="s">
        <v>171</v>
      </c>
      <c r="C198" s="33"/>
      <c r="D198" s="146" t="s">
        <v>8</v>
      </c>
      <c r="E198" s="147">
        <v>1</v>
      </c>
      <c r="F198" s="146" t="str" cm="1">
        <f t="array" ref="F198">IF(SUM(COUNTIF(G198:AL198,{"A","B","C","D","P"}))=0,"",IF(SUM(COUNTIF(G198:AL198,{"A","B","C","D","P"}))=1,"合","重複"))</f>
        <v/>
      </c>
      <c r="G198" s="26"/>
      <c r="H198" s="27"/>
      <c r="I198" s="28"/>
      <c r="J198" s="29"/>
      <c r="K198" s="26"/>
      <c r="L198" s="30"/>
      <c r="M198" s="28"/>
      <c r="N198" s="29"/>
      <c r="O198" s="26"/>
      <c r="P198" s="30"/>
      <c r="Q198" s="28"/>
      <c r="R198" s="29"/>
      <c r="S198" s="26"/>
      <c r="T198" s="30"/>
      <c r="U198" s="28"/>
      <c r="V198" s="29"/>
      <c r="W198" s="26"/>
      <c r="X198" s="30"/>
      <c r="Y198" s="28"/>
      <c r="Z198" s="29"/>
      <c r="AA198" s="26"/>
      <c r="AB198" s="30"/>
      <c r="AC198" s="28"/>
      <c r="AD198" s="29"/>
      <c r="AE198" s="26"/>
      <c r="AF198" s="30"/>
      <c r="AG198" s="28"/>
      <c r="AH198" s="29"/>
      <c r="AI198" s="26"/>
      <c r="AJ198" s="30"/>
      <c r="AK198" s="28"/>
      <c r="AL198" s="29"/>
    </row>
    <row r="199" spans="1:38" s="31" customFormat="1" x14ac:dyDescent="0.15">
      <c r="A199" s="32" t="s">
        <v>75</v>
      </c>
      <c r="B199" s="33" t="s">
        <v>172</v>
      </c>
      <c r="C199" s="33"/>
      <c r="D199" s="146" t="s">
        <v>8</v>
      </c>
      <c r="E199" s="147">
        <v>1</v>
      </c>
      <c r="F199" s="146" t="str" cm="1">
        <f t="array" ref="F199">IF(SUM(COUNTIF(G199:AL199,{"A","B","C","D","P"}))=0,"",IF(SUM(COUNTIF(G199:AL199,{"A","B","C","D","P"}))=1,"合","重複"))</f>
        <v/>
      </c>
      <c r="G199" s="26"/>
      <c r="H199" s="27"/>
      <c r="I199" s="28"/>
      <c r="J199" s="29"/>
      <c r="K199" s="26"/>
      <c r="L199" s="30"/>
      <c r="M199" s="28"/>
      <c r="N199" s="29"/>
      <c r="O199" s="26"/>
      <c r="P199" s="30"/>
      <c r="Q199" s="28"/>
      <c r="R199" s="29"/>
      <c r="S199" s="26"/>
      <c r="T199" s="30"/>
      <c r="U199" s="28"/>
      <c r="V199" s="29"/>
      <c r="W199" s="26"/>
      <c r="X199" s="30"/>
      <c r="Y199" s="28"/>
      <c r="Z199" s="29"/>
      <c r="AA199" s="26"/>
      <c r="AB199" s="30"/>
      <c r="AC199" s="28"/>
      <c r="AD199" s="29"/>
      <c r="AE199" s="26"/>
      <c r="AF199" s="30"/>
      <c r="AG199" s="28"/>
      <c r="AH199" s="29"/>
      <c r="AI199" s="26"/>
      <c r="AJ199" s="30"/>
      <c r="AK199" s="28"/>
      <c r="AL199" s="29"/>
    </row>
    <row r="200" spans="1:38" s="31" customFormat="1" x14ac:dyDescent="0.15">
      <c r="A200" s="32" t="s">
        <v>75</v>
      </c>
      <c r="B200" s="33" t="s">
        <v>173</v>
      </c>
      <c r="C200" s="33"/>
      <c r="D200" s="146" t="s">
        <v>8</v>
      </c>
      <c r="E200" s="147">
        <v>1</v>
      </c>
      <c r="F200" s="146" t="str" cm="1">
        <f t="array" ref="F200">IF(SUM(COUNTIF(G200:AL200,{"A","B","C","D","P"}))=0,"",IF(SUM(COUNTIF(G200:AL200,{"A","B","C","D","P"}))=1,"合","重複"))</f>
        <v/>
      </c>
      <c r="G200" s="26"/>
      <c r="H200" s="27"/>
      <c r="I200" s="28"/>
      <c r="J200" s="29"/>
      <c r="K200" s="26"/>
      <c r="L200" s="30"/>
      <c r="M200" s="28"/>
      <c r="N200" s="29"/>
      <c r="O200" s="26"/>
      <c r="P200" s="30"/>
      <c r="Q200" s="28"/>
      <c r="R200" s="29"/>
      <c r="S200" s="26"/>
      <c r="T200" s="30"/>
      <c r="U200" s="28"/>
      <c r="V200" s="29"/>
      <c r="W200" s="26"/>
      <c r="X200" s="30"/>
      <c r="Y200" s="28"/>
      <c r="Z200" s="29"/>
      <c r="AA200" s="26"/>
      <c r="AB200" s="30"/>
      <c r="AC200" s="28"/>
      <c r="AD200" s="29"/>
      <c r="AE200" s="26"/>
      <c r="AF200" s="30"/>
      <c r="AG200" s="28"/>
      <c r="AH200" s="29"/>
      <c r="AI200" s="26"/>
      <c r="AJ200" s="30"/>
      <c r="AK200" s="28"/>
      <c r="AL200" s="29"/>
    </row>
    <row r="201" spans="1:38" s="31" customFormat="1" x14ac:dyDescent="0.15">
      <c r="A201" s="32" t="s">
        <v>75</v>
      </c>
      <c r="B201" s="33" t="s">
        <v>174</v>
      </c>
      <c r="C201" s="33"/>
      <c r="D201" s="146" t="s">
        <v>8</v>
      </c>
      <c r="E201" s="147">
        <v>1</v>
      </c>
      <c r="F201" s="146" t="str" cm="1">
        <f t="array" ref="F201">IF(SUM(COUNTIF(G201:AL201,{"A","B","C","D","P"}))=0,"",IF(SUM(COUNTIF(G201:AL201,{"A","B","C","D","P"}))=1,"合","重複"))</f>
        <v/>
      </c>
      <c r="G201" s="26"/>
      <c r="H201" s="27"/>
      <c r="I201" s="28"/>
      <c r="J201" s="29"/>
      <c r="K201" s="26"/>
      <c r="L201" s="30"/>
      <c r="M201" s="28"/>
      <c r="N201" s="29"/>
      <c r="O201" s="26"/>
      <c r="P201" s="30"/>
      <c r="Q201" s="28"/>
      <c r="R201" s="29"/>
      <c r="S201" s="26"/>
      <c r="T201" s="30"/>
      <c r="U201" s="28"/>
      <c r="V201" s="29"/>
      <c r="W201" s="26"/>
      <c r="X201" s="30"/>
      <c r="Y201" s="28"/>
      <c r="Z201" s="29"/>
      <c r="AA201" s="26"/>
      <c r="AB201" s="30"/>
      <c r="AC201" s="28"/>
      <c r="AD201" s="29"/>
      <c r="AE201" s="26"/>
      <c r="AF201" s="30"/>
      <c r="AG201" s="28"/>
      <c r="AH201" s="29"/>
      <c r="AI201" s="26"/>
      <c r="AJ201" s="30"/>
      <c r="AK201" s="28"/>
      <c r="AL201" s="29"/>
    </row>
    <row r="202" spans="1:38" s="31" customFormat="1" x14ac:dyDescent="0.15">
      <c r="A202" s="32" t="s">
        <v>75</v>
      </c>
      <c r="B202" s="33" t="s">
        <v>175</v>
      </c>
      <c r="C202" s="33"/>
      <c r="D202" s="146" t="s">
        <v>8</v>
      </c>
      <c r="E202" s="147">
        <v>1</v>
      </c>
      <c r="F202" s="146" t="str" cm="1">
        <f t="array" ref="F202">IF(SUM(COUNTIF(G202:AL202,{"A","B","C","D","P"}))=0,"",IF(SUM(COUNTIF(G202:AL202,{"A","B","C","D","P"}))=1,"合","重複"))</f>
        <v/>
      </c>
      <c r="G202" s="26"/>
      <c r="H202" s="27"/>
      <c r="I202" s="28"/>
      <c r="J202" s="29"/>
      <c r="K202" s="26"/>
      <c r="L202" s="30"/>
      <c r="M202" s="28"/>
      <c r="N202" s="29"/>
      <c r="O202" s="26"/>
      <c r="P202" s="30"/>
      <c r="Q202" s="28"/>
      <c r="R202" s="29"/>
      <c r="S202" s="26"/>
      <c r="T202" s="30"/>
      <c r="U202" s="28"/>
      <c r="V202" s="29"/>
      <c r="W202" s="26"/>
      <c r="X202" s="30"/>
      <c r="Y202" s="28"/>
      <c r="Z202" s="29"/>
      <c r="AA202" s="26"/>
      <c r="AB202" s="30"/>
      <c r="AC202" s="28"/>
      <c r="AD202" s="29"/>
      <c r="AE202" s="26"/>
      <c r="AF202" s="30"/>
      <c r="AG202" s="28"/>
      <c r="AH202" s="29"/>
      <c r="AI202" s="26"/>
      <c r="AJ202" s="30"/>
      <c r="AK202" s="28"/>
      <c r="AL202" s="29"/>
    </row>
    <row r="203" spans="1:38" s="31" customFormat="1" x14ac:dyDescent="0.15">
      <c r="A203" s="32" t="s">
        <v>75</v>
      </c>
      <c r="B203" s="33" t="s">
        <v>176</v>
      </c>
      <c r="C203" s="33"/>
      <c r="D203" s="146" t="s">
        <v>8</v>
      </c>
      <c r="E203" s="147">
        <v>1</v>
      </c>
      <c r="F203" s="146" t="str" cm="1">
        <f t="array" ref="F203">IF(SUM(COUNTIF(G203:AL203,{"A","B","C","D","P"}))=0,"",IF(SUM(COUNTIF(G203:AL203,{"A","B","C","D","P"}))=1,"合","重複"))</f>
        <v/>
      </c>
      <c r="G203" s="26"/>
      <c r="H203" s="27"/>
      <c r="I203" s="28"/>
      <c r="J203" s="29"/>
      <c r="K203" s="26"/>
      <c r="L203" s="30"/>
      <c r="M203" s="28"/>
      <c r="N203" s="29"/>
      <c r="O203" s="26"/>
      <c r="P203" s="30"/>
      <c r="Q203" s="28"/>
      <c r="R203" s="29"/>
      <c r="S203" s="26"/>
      <c r="T203" s="30"/>
      <c r="U203" s="28"/>
      <c r="V203" s="29"/>
      <c r="W203" s="26"/>
      <c r="X203" s="30"/>
      <c r="Y203" s="28"/>
      <c r="Z203" s="29"/>
      <c r="AA203" s="26"/>
      <c r="AB203" s="30"/>
      <c r="AC203" s="28"/>
      <c r="AD203" s="29"/>
      <c r="AE203" s="26"/>
      <c r="AF203" s="30"/>
      <c r="AG203" s="28"/>
      <c r="AH203" s="29"/>
      <c r="AI203" s="26"/>
      <c r="AJ203" s="30"/>
      <c r="AK203" s="28"/>
      <c r="AL203" s="29"/>
    </row>
    <row r="204" spans="1:38" s="31" customFormat="1" ht="6.95" customHeight="1" x14ac:dyDescent="0.15">
      <c r="A204" s="154"/>
      <c r="B204" s="155"/>
      <c r="C204" s="155"/>
      <c r="D204" s="153"/>
      <c r="E204" s="156"/>
      <c r="F204" s="161" t="str" cm="1">
        <f t="array" ref="F204">IF(SUM(COUNTIF(G204:AL204,{"A","B","C","D","P"}))=0,"",IF(SUM(COUNTIF(G204:AL204,{"A","B","C","D","P"}))=1,"合","重複"))</f>
        <v/>
      </c>
      <c r="G204" s="34"/>
      <c r="H204" s="35"/>
      <c r="I204" s="36"/>
      <c r="J204" s="37"/>
      <c r="K204" s="34"/>
      <c r="L204" s="38"/>
      <c r="M204" s="36"/>
      <c r="N204" s="37"/>
      <c r="O204" s="34"/>
      <c r="P204" s="38"/>
      <c r="Q204" s="36"/>
      <c r="R204" s="37"/>
      <c r="S204" s="34"/>
      <c r="T204" s="38"/>
      <c r="U204" s="36"/>
      <c r="V204" s="37"/>
      <c r="W204" s="34"/>
      <c r="X204" s="38"/>
      <c r="Y204" s="36"/>
      <c r="Z204" s="37"/>
      <c r="AA204" s="34"/>
      <c r="AB204" s="38"/>
      <c r="AC204" s="36"/>
      <c r="AD204" s="37"/>
      <c r="AE204" s="34"/>
      <c r="AF204" s="38"/>
      <c r="AG204" s="36"/>
      <c r="AH204" s="37"/>
      <c r="AI204" s="34"/>
      <c r="AJ204" s="38"/>
      <c r="AK204" s="36"/>
      <c r="AL204" s="37"/>
    </row>
    <row r="205" spans="1:38" s="31" customFormat="1" ht="6.95" customHeight="1" x14ac:dyDescent="0.15">
      <c r="A205" s="32"/>
      <c r="B205" s="33"/>
      <c r="C205" s="33"/>
      <c r="D205" s="146"/>
      <c r="E205" s="147"/>
      <c r="F205" s="146" t="str" cm="1">
        <f t="array" ref="F205">IF(SUM(COUNTIF(G205:AL205,{"A","B","C","D","P"}))=0,"",IF(SUM(COUNTIF(G205:AL205,{"A","B","C","D","P"}))=1,"合","重複"))</f>
        <v/>
      </c>
      <c r="G205" s="26"/>
      <c r="H205" s="27"/>
      <c r="I205" s="28"/>
      <c r="J205" s="29"/>
      <c r="K205" s="26"/>
      <c r="L205" s="30"/>
      <c r="M205" s="28"/>
      <c r="N205" s="29"/>
      <c r="O205" s="26"/>
      <c r="P205" s="30"/>
      <c r="Q205" s="28"/>
      <c r="R205" s="29"/>
      <c r="S205" s="26"/>
      <c r="T205" s="30"/>
      <c r="U205" s="28"/>
      <c r="V205" s="29"/>
      <c r="W205" s="26"/>
      <c r="X205" s="30"/>
      <c r="Y205" s="28"/>
      <c r="Z205" s="29"/>
      <c r="AA205" s="26"/>
      <c r="AB205" s="30"/>
      <c r="AC205" s="28"/>
      <c r="AD205" s="29"/>
      <c r="AE205" s="26"/>
      <c r="AF205" s="30"/>
      <c r="AG205" s="28"/>
      <c r="AH205" s="29"/>
      <c r="AI205" s="26"/>
      <c r="AJ205" s="30"/>
      <c r="AK205" s="28"/>
      <c r="AL205" s="29"/>
    </row>
    <row r="206" spans="1:38" s="31" customFormat="1" x14ac:dyDescent="0.15">
      <c r="A206" s="32" t="s">
        <v>75</v>
      </c>
      <c r="B206" s="33" t="s">
        <v>131</v>
      </c>
      <c r="C206" s="33"/>
      <c r="D206" s="146" t="s">
        <v>8</v>
      </c>
      <c r="E206" s="147">
        <v>2</v>
      </c>
      <c r="F206" s="146" t="str" cm="1">
        <f t="array" ref="F206">IF(SUM(COUNTIF(G206:AL206,{"A","B","C","D","P"}))=0,"",IF(SUM(COUNTIF(G206:AL206,{"A","B","C","D","P"}))=1,"合","重複"))</f>
        <v/>
      </c>
      <c r="G206" s="26"/>
      <c r="H206" s="27"/>
      <c r="I206" s="28"/>
      <c r="J206" s="29"/>
      <c r="K206" s="26"/>
      <c r="L206" s="30"/>
      <c r="M206" s="28"/>
      <c r="N206" s="29"/>
      <c r="O206" s="26"/>
      <c r="P206" s="30"/>
      <c r="Q206" s="28"/>
      <c r="R206" s="29"/>
      <c r="S206" s="26"/>
      <c r="T206" s="30"/>
      <c r="U206" s="28"/>
      <c r="V206" s="29"/>
      <c r="W206" s="26"/>
      <c r="X206" s="30"/>
      <c r="Y206" s="28"/>
      <c r="Z206" s="29"/>
      <c r="AA206" s="26"/>
      <c r="AB206" s="30"/>
      <c r="AC206" s="28"/>
      <c r="AD206" s="29"/>
      <c r="AE206" s="26"/>
      <c r="AF206" s="30"/>
      <c r="AG206" s="28"/>
      <c r="AH206" s="29"/>
      <c r="AI206" s="26"/>
      <c r="AJ206" s="30"/>
      <c r="AK206" s="28"/>
      <c r="AL206" s="29"/>
    </row>
    <row r="207" spans="1:38" s="31" customFormat="1" x14ac:dyDescent="0.15">
      <c r="A207" s="32" t="s">
        <v>75</v>
      </c>
      <c r="B207" s="33" t="s">
        <v>132</v>
      </c>
      <c r="C207" s="33"/>
      <c r="D207" s="146" t="s">
        <v>8</v>
      </c>
      <c r="E207" s="147">
        <v>2</v>
      </c>
      <c r="F207" s="146" t="str" cm="1">
        <f t="array" ref="F207">IF(SUM(COUNTIF(G207:AL207,{"A","B","C","D","P"}))=0,"",IF(SUM(COUNTIF(G207:AL207,{"A","B","C","D","P"}))=1,"合","重複"))</f>
        <v/>
      </c>
      <c r="G207" s="26"/>
      <c r="H207" s="27"/>
      <c r="I207" s="28"/>
      <c r="J207" s="29"/>
      <c r="K207" s="26"/>
      <c r="L207" s="30"/>
      <c r="M207" s="28"/>
      <c r="N207" s="29"/>
      <c r="O207" s="26"/>
      <c r="P207" s="30"/>
      <c r="Q207" s="28"/>
      <c r="R207" s="29"/>
      <c r="S207" s="26"/>
      <c r="T207" s="30"/>
      <c r="U207" s="28"/>
      <c r="V207" s="29"/>
      <c r="W207" s="26"/>
      <c r="X207" s="30"/>
      <c r="Y207" s="28"/>
      <c r="Z207" s="29"/>
      <c r="AA207" s="26"/>
      <c r="AB207" s="30"/>
      <c r="AC207" s="28"/>
      <c r="AD207" s="29"/>
      <c r="AE207" s="26"/>
      <c r="AF207" s="30"/>
      <c r="AG207" s="28"/>
      <c r="AH207" s="29"/>
      <c r="AI207" s="26"/>
      <c r="AJ207" s="30"/>
      <c r="AK207" s="28"/>
      <c r="AL207" s="29"/>
    </row>
    <row r="208" spans="1:38" s="31" customFormat="1" x14ac:dyDescent="0.15">
      <c r="A208" s="32" t="s">
        <v>75</v>
      </c>
      <c r="B208" s="33" t="s">
        <v>133</v>
      </c>
      <c r="C208" s="33"/>
      <c r="D208" s="146" t="s">
        <v>8</v>
      </c>
      <c r="E208" s="147">
        <v>2</v>
      </c>
      <c r="F208" s="146" t="str" cm="1">
        <f t="array" ref="F208">IF(SUM(COUNTIF(G208:AL208,{"A","B","C","D","P"}))=0,"",IF(SUM(COUNTIF(G208:AL208,{"A","B","C","D","P"}))=1,"合","重複"))</f>
        <v/>
      </c>
      <c r="G208" s="26"/>
      <c r="H208" s="27"/>
      <c r="I208" s="28"/>
      <c r="J208" s="29"/>
      <c r="K208" s="26"/>
      <c r="L208" s="30"/>
      <c r="M208" s="28"/>
      <c r="N208" s="29"/>
      <c r="O208" s="26"/>
      <c r="P208" s="30"/>
      <c r="Q208" s="28"/>
      <c r="R208" s="29"/>
      <c r="S208" s="26"/>
      <c r="T208" s="30"/>
      <c r="U208" s="28"/>
      <c r="V208" s="29"/>
      <c r="W208" s="26"/>
      <c r="X208" s="30"/>
      <c r="Y208" s="28"/>
      <c r="Z208" s="29"/>
      <c r="AA208" s="26"/>
      <c r="AB208" s="30"/>
      <c r="AC208" s="28"/>
      <c r="AD208" s="29"/>
      <c r="AE208" s="26"/>
      <c r="AF208" s="30"/>
      <c r="AG208" s="28"/>
      <c r="AH208" s="29"/>
      <c r="AI208" s="26"/>
      <c r="AJ208" s="30"/>
      <c r="AK208" s="28"/>
      <c r="AL208" s="29"/>
    </row>
    <row r="209" spans="1:38" s="31" customFormat="1" x14ac:dyDescent="0.15">
      <c r="A209" s="32" t="s">
        <v>75</v>
      </c>
      <c r="B209" s="33" t="s">
        <v>134</v>
      </c>
      <c r="C209" s="33"/>
      <c r="D209" s="146" t="s">
        <v>8</v>
      </c>
      <c r="E209" s="147">
        <v>2</v>
      </c>
      <c r="F209" s="146" t="str" cm="1">
        <f t="array" ref="F209">IF(SUM(COUNTIF(G209:AL209,{"A","B","C","D","P"}))=0,"",IF(SUM(COUNTIF(G209:AL209,{"A","B","C","D","P"}))=1,"合","重複"))</f>
        <v/>
      </c>
      <c r="G209" s="26"/>
      <c r="H209" s="27"/>
      <c r="I209" s="28"/>
      <c r="J209" s="29"/>
      <c r="K209" s="26"/>
      <c r="L209" s="30"/>
      <c r="M209" s="28"/>
      <c r="N209" s="29"/>
      <c r="O209" s="26"/>
      <c r="P209" s="30"/>
      <c r="Q209" s="28"/>
      <c r="R209" s="29"/>
      <c r="S209" s="26"/>
      <c r="T209" s="30"/>
      <c r="U209" s="28"/>
      <c r="V209" s="29"/>
      <c r="W209" s="26"/>
      <c r="X209" s="30"/>
      <c r="Y209" s="28"/>
      <c r="Z209" s="29"/>
      <c r="AA209" s="26"/>
      <c r="AB209" s="30"/>
      <c r="AC209" s="28"/>
      <c r="AD209" s="29"/>
      <c r="AE209" s="26"/>
      <c r="AF209" s="30"/>
      <c r="AG209" s="28"/>
      <c r="AH209" s="29"/>
      <c r="AI209" s="26"/>
      <c r="AJ209" s="30"/>
      <c r="AK209" s="28"/>
      <c r="AL209" s="29"/>
    </row>
    <row r="210" spans="1:38" s="31" customFormat="1" x14ac:dyDescent="0.15">
      <c r="A210" s="32" t="s">
        <v>75</v>
      </c>
      <c r="B210" s="33" t="s">
        <v>135</v>
      </c>
      <c r="C210" s="33"/>
      <c r="D210" s="146" t="s">
        <v>8</v>
      </c>
      <c r="E210" s="147">
        <v>2</v>
      </c>
      <c r="F210" s="146" t="str" cm="1">
        <f t="array" ref="F210">IF(SUM(COUNTIF(G210:AL210,{"A","B","C","D","P"}))=0,"",IF(SUM(COUNTIF(G210:AL210,{"A","B","C","D","P"}))=1,"合","重複"))</f>
        <v/>
      </c>
      <c r="G210" s="26"/>
      <c r="H210" s="27"/>
      <c r="I210" s="28"/>
      <c r="J210" s="29"/>
      <c r="K210" s="26"/>
      <c r="L210" s="30"/>
      <c r="M210" s="28"/>
      <c r="N210" s="29"/>
      <c r="O210" s="26"/>
      <c r="P210" s="30"/>
      <c r="Q210" s="28"/>
      <c r="R210" s="29"/>
      <c r="S210" s="26"/>
      <c r="T210" s="30"/>
      <c r="U210" s="28"/>
      <c r="V210" s="29"/>
      <c r="W210" s="26"/>
      <c r="X210" s="30"/>
      <c r="Y210" s="28"/>
      <c r="Z210" s="29"/>
      <c r="AA210" s="26"/>
      <c r="AB210" s="30"/>
      <c r="AC210" s="28"/>
      <c r="AD210" s="29"/>
      <c r="AE210" s="26"/>
      <c r="AF210" s="30"/>
      <c r="AG210" s="28"/>
      <c r="AH210" s="29"/>
      <c r="AI210" s="26"/>
      <c r="AJ210" s="30"/>
      <c r="AK210" s="28"/>
      <c r="AL210" s="29"/>
    </row>
    <row r="211" spans="1:38" s="31" customFormat="1" x14ac:dyDescent="0.15">
      <c r="A211" s="32" t="s">
        <v>75</v>
      </c>
      <c r="B211" s="33" t="s">
        <v>136</v>
      </c>
      <c r="C211" s="33"/>
      <c r="D211" s="146" t="s">
        <v>8</v>
      </c>
      <c r="E211" s="147">
        <v>2</v>
      </c>
      <c r="F211" s="146" t="str" cm="1">
        <f t="array" ref="F211">IF(SUM(COUNTIF(G211:AL211,{"A","B","C","D","P"}))=0,"",IF(SUM(COUNTIF(G211:AL211,{"A","B","C","D","P"}))=1,"合","重複"))</f>
        <v/>
      </c>
      <c r="G211" s="26"/>
      <c r="H211" s="27"/>
      <c r="I211" s="28"/>
      <c r="J211" s="29"/>
      <c r="K211" s="26"/>
      <c r="L211" s="30"/>
      <c r="M211" s="28"/>
      <c r="N211" s="29"/>
      <c r="O211" s="26"/>
      <c r="P211" s="30"/>
      <c r="Q211" s="28"/>
      <c r="R211" s="29"/>
      <c r="S211" s="26"/>
      <c r="T211" s="30"/>
      <c r="U211" s="28"/>
      <c r="V211" s="29"/>
      <c r="W211" s="26"/>
      <c r="X211" s="30"/>
      <c r="Y211" s="28"/>
      <c r="Z211" s="29"/>
      <c r="AA211" s="26"/>
      <c r="AB211" s="30"/>
      <c r="AC211" s="28"/>
      <c r="AD211" s="29"/>
      <c r="AE211" s="26"/>
      <c r="AF211" s="30"/>
      <c r="AG211" s="28"/>
      <c r="AH211" s="29"/>
      <c r="AI211" s="26"/>
      <c r="AJ211" s="30"/>
      <c r="AK211" s="28"/>
      <c r="AL211" s="29"/>
    </row>
    <row r="212" spans="1:38" s="31" customFormat="1" x14ac:dyDescent="0.15">
      <c r="A212" s="32" t="s">
        <v>75</v>
      </c>
      <c r="B212" s="33" t="s">
        <v>177</v>
      </c>
      <c r="C212" s="33"/>
      <c r="D212" s="146" t="s">
        <v>8</v>
      </c>
      <c r="E212" s="147">
        <v>1</v>
      </c>
      <c r="F212" s="146" t="str" cm="1">
        <f t="array" ref="F212">IF(SUM(COUNTIF(G212:AL212,{"A","B","C","D","P"}))=0,"",IF(SUM(COUNTIF(G212:AL212,{"A","B","C","D","P"}))=1,"合","重複"))</f>
        <v/>
      </c>
      <c r="G212" s="26"/>
      <c r="H212" s="27"/>
      <c r="I212" s="28"/>
      <c r="J212" s="29"/>
      <c r="K212" s="26"/>
      <c r="L212" s="30"/>
      <c r="M212" s="28"/>
      <c r="N212" s="29"/>
      <c r="O212" s="26"/>
      <c r="P212" s="30"/>
      <c r="Q212" s="28"/>
      <c r="R212" s="29"/>
      <c r="S212" s="26"/>
      <c r="T212" s="30"/>
      <c r="U212" s="28"/>
      <c r="V212" s="29"/>
      <c r="W212" s="26"/>
      <c r="X212" s="30"/>
      <c r="Y212" s="28"/>
      <c r="Z212" s="29"/>
      <c r="AA212" s="26"/>
      <c r="AB212" s="30"/>
      <c r="AC212" s="28"/>
      <c r="AD212" s="29"/>
      <c r="AE212" s="26"/>
      <c r="AF212" s="30"/>
      <c r="AG212" s="28"/>
      <c r="AH212" s="29"/>
      <c r="AI212" s="26"/>
      <c r="AJ212" s="30"/>
      <c r="AK212" s="28"/>
      <c r="AL212" s="29"/>
    </row>
    <row r="213" spans="1:38" s="31" customFormat="1" x14ac:dyDescent="0.15">
      <c r="A213" s="32" t="s">
        <v>75</v>
      </c>
      <c r="B213" s="33" t="s">
        <v>178</v>
      </c>
      <c r="C213" s="33"/>
      <c r="D213" s="146" t="s">
        <v>8</v>
      </c>
      <c r="E213" s="147">
        <v>1</v>
      </c>
      <c r="F213" s="146" t="str" cm="1">
        <f t="array" ref="F213">IF(SUM(COUNTIF(G213:AL213,{"A","B","C","D","P"}))=0,"",IF(SUM(COUNTIF(G213:AL213,{"A","B","C","D","P"}))=1,"合","重複"))</f>
        <v/>
      </c>
      <c r="G213" s="26"/>
      <c r="H213" s="27"/>
      <c r="I213" s="28"/>
      <c r="J213" s="29"/>
      <c r="K213" s="26"/>
      <c r="L213" s="30"/>
      <c r="M213" s="28"/>
      <c r="N213" s="29"/>
      <c r="O213" s="26"/>
      <c r="P213" s="30"/>
      <c r="Q213" s="28"/>
      <c r="R213" s="29"/>
      <c r="S213" s="26"/>
      <c r="T213" s="30"/>
      <c r="U213" s="28"/>
      <c r="V213" s="29"/>
      <c r="W213" s="26"/>
      <c r="X213" s="30"/>
      <c r="Y213" s="28"/>
      <c r="Z213" s="29"/>
      <c r="AA213" s="26"/>
      <c r="AB213" s="30"/>
      <c r="AC213" s="28"/>
      <c r="AD213" s="29"/>
      <c r="AE213" s="26"/>
      <c r="AF213" s="30"/>
      <c r="AG213" s="28"/>
      <c r="AH213" s="29"/>
      <c r="AI213" s="26"/>
      <c r="AJ213" s="30"/>
      <c r="AK213" s="28"/>
      <c r="AL213" s="29"/>
    </row>
    <row r="214" spans="1:38" s="31" customFormat="1" x14ac:dyDescent="0.15">
      <c r="A214" s="32" t="s">
        <v>75</v>
      </c>
      <c r="B214" s="33" t="s">
        <v>179</v>
      </c>
      <c r="C214" s="33"/>
      <c r="D214" s="146" t="s">
        <v>8</v>
      </c>
      <c r="E214" s="147">
        <v>1</v>
      </c>
      <c r="F214" s="146" t="str" cm="1">
        <f t="array" ref="F214">IF(SUM(COUNTIF(G214:AL214,{"A","B","C","D","P"}))=0,"",IF(SUM(COUNTIF(G214:AL214,{"A","B","C","D","P"}))=1,"合","重複"))</f>
        <v/>
      </c>
      <c r="G214" s="26"/>
      <c r="H214" s="27"/>
      <c r="I214" s="28"/>
      <c r="J214" s="29"/>
      <c r="K214" s="26"/>
      <c r="L214" s="30"/>
      <c r="M214" s="28"/>
      <c r="N214" s="29"/>
      <c r="O214" s="26"/>
      <c r="P214" s="30"/>
      <c r="Q214" s="28"/>
      <c r="R214" s="29"/>
      <c r="S214" s="26"/>
      <c r="T214" s="30"/>
      <c r="U214" s="28"/>
      <c r="V214" s="29"/>
      <c r="W214" s="26"/>
      <c r="X214" s="30"/>
      <c r="Y214" s="28"/>
      <c r="Z214" s="29"/>
      <c r="AA214" s="26"/>
      <c r="AB214" s="30"/>
      <c r="AC214" s="28"/>
      <c r="AD214" s="29"/>
      <c r="AE214" s="26"/>
      <c r="AF214" s="30"/>
      <c r="AG214" s="28"/>
      <c r="AH214" s="29"/>
      <c r="AI214" s="26"/>
      <c r="AJ214" s="30"/>
      <c r="AK214" s="28"/>
      <c r="AL214" s="29"/>
    </row>
    <row r="215" spans="1:38" s="31" customFormat="1" x14ac:dyDescent="0.15">
      <c r="A215" s="32" t="s">
        <v>75</v>
      </c>
      <c r="B215" s="33" t="s">
        <v>180</v>
      </c>
      <c r="C215" s="33"/>
      <c r="D215" s="146" t="s">
        <v>8</v>
      </c>
      <c r="E215" s="147">
        <v>1</v>
      </c>
      <c r="F215" s="146" t="str" cm="1">
        <f t="array" ref="F215">IF(SUM(COUNTIF(G215:AL215,{"A","B","C","D","P"}))=0,"",IF(SUM(COUNTIF(G215:AL215,{"A","B","C","D","P"}))=1,"合","重複"))</f>
        <v/>
      </c>
      <c r="G215" s="26"/>
      <c r="H215" s="27"/>
      <c r="I215" s="28"/>
      <c r="J215" s="29"/>
      <c r="K215" s="26"/>
      <c r="L215" s="30"/>
      <c r="M215" s="28"/>
      <c r="N215" s="29"/>
      <c r="O215" s="26"/>
      <c r="P215" s="30"/>
      <c r="Q215" s="28"/>
      <c r="R215" s="29"/>
      <c r="S215" s="26"/>
      <c r="T215" s="30"/>
      <c r="U215" s="28"/>
      <c r="V215" s="29"/>
      <c r="W215" s="26"/>
      <c r="X215" s="30"/>
      <c r="Y215" s="28"/>
      <c r="Z215" s="29"/>
      <c r="AA215" s="26"/>
      <c r="AB215" s="30"/>
      <c r="AC215" s="28"/>
      <c r="AD215" s="29"/>
      <c r="AE215" s="26"/>
      <c r="AF215" s="30"/>
      <c r="AG215" s="28"/>
      <c r="AH215" s="29"/>
      <c r="AI215" s="26"/>
      <c r="AJ215" s="30"/>
      <c r="AK215" s="28"/>
      <c r="AL215" s="29"/>
    </row>
    <row r="216" spans="1:38" s="31" customFormat="1" x14ac:dyDescent="0.15">
      <c r="A216" s="32" t="s">
        <v>75</v>
      </c>
      <c r="B216" s="33" t="s">
        <v>181</v>
      </c>
      <c r="C216" s="33"/>
      <c r="D216" s="146" t="s">
        <v>8</v>
      </c>
      <c r="E216" s="147">
        <v>1</v>
      </c>
      <c r="F216" s="146" t="str" cm="1">
        <f t="array" ref="F216">IF(SUM(COUNTIF(G216:AL216,{"A","B","C","D","P"}))=0,"",IF(SUM(COUNTIF(G216:AL216,{"A","B","C","D","P"}))=1,"合","重複"))</f>
        <v/>
      </c>
      <c r="G216" s="26"/>
      <c r="H216" s="27"/>
      <c r="I216" s="28"/>
      <c r="J216" s="29"/>
      <c r="K216" s="26"/>
      <c r="L216" s="30"/>
      <c r="M216" s="28"/>
      <c r="N216" s="29"/>
      <c r="O216" s="26"/>
      <c r="P216" s="30"/>
      <c r="Q216" s="28"/>
      <c r="R216" s="29"/>
      <c r="S216" s="26"/>
      <c r="T216" s="30"/>
      <c r="U216" s="28"/>
      <c r="V216" s="29"/>
      <c r="W216" s="26"/>
      <c r="X216" s="30"/>
      <c r="Y216" s="28"/>
      <c r="Z216" s="29"/>
      <c r="AA216" s="26"/>
      <c r="AB216" s="30"/>
      <c r="AC216" s="28"/>
      <c r="AD216" s="29"/>
      <c r="AE216" s="26"/>
      <c r="AF216" s="30"/>
      <c r="AG216" s="28"/>
      <c r="AH216" s="29"/>
      <c r="AI216" s="26"/>
      <c r="AJ216" s="30"/>
      <c r="AK216" s="28"/>
      <c r="AL216" s="29"/>
    </row>
    <row r="217" spans="1:38" s="31" customFormat="1" x14ac:dyDescent="0.15">
      <c r="A217" s="32" t="s">
        <v>75</v>
      </c>
      <c r="B217" s="33" t="s">
        <v>182</v>
      </c>
      <c r="C217" s="33"/>
      <c r="D217" s="146" t="s">
        <v>8</v>
      </c>
      <c r="E217" s="147">
        <v>1</v>
      </c>
      <c r="F217" s="146" t="str" cm="1">
        <f t="array" ref="F217">IF(SUM(COUNTIF(G217:AL217,{"A","B","C","D","P"}))=0,"",IF(SUM(COUNTIF(G217:AL217,{"A","B","C","D","P"}))=1,"合","重複"))</f>
        <v/>
      </c>
      <c r="G217" s="26"/>
      <c r="H217" s="27"/>
      <c r="I217" s="28"/>
      <c r="J217" s="29"/>
      <c r="K217" s="26"/>
      <c r="L217" s="30"/>
      <c r="M217" s="28"/>
      <c r="N217" s="29"/>
      <c r="O217" s="26"/>
      <c r="P217" s="30"/>
      <c r="Q217" s="28"/>
      <c r="R217" s="29"/>
      <c r="S217" s="26"/>
      <c r="T217" s="30"/>
      <c r="U217" s="28"/>
      <c r="V217" s="29"/>
      <c r="W217" s="26"/>
      <c r="X217" s="30"/>
      <c r="Y217" s="28"/>
      <c r="Z217" s="29"/>
      <c r="AA217" s="26"/>
      <c r="AB217" s="30"/>
      <c r="AC217" s="28"/>
      <c r="AD217" s="29"/>
      <c r="AE217" s="26"/>
      <c r="AF217" s="30"/>
      <c r="AG217" s="28"/>
      <c r="AH217" s="29"/>
      <c r="AI217" s="26"/>
      <c r="AJ217" s="30"/>
      <c r="AK217" s="28"/>
      <c r="AL217" s="29"/>
    </row>
    <row r="218" spans="1:38" s="58" customFormat="1" ht="6.95" customHeight="1" thickBot="1" x14ac:dyDescent="0.2">
      <c r="A218" s="59"/>
      <c r="B218" s="60"/>
      <c r="C218" s="60"/>
      <c r="D218" s="158"/>
      <c r="E218" s="159"/>
      <c r="F218" s="158"/>
      <c r="G218" s="39"/>
      <c r="H218" s="40"/>
      <c r="I218" s="41"/>
      <c r="J218" s="42"/>
      <c r="K218" s="39"/>
      <c r="L218" s="43"/>
      <c r="M218" s="41"/>
      <c r="N218" s="42"/>
      <c r="O218" s="39"/>
      <c r="P218" s="43"/>
      <c r="Q218" s="41"/>
      <c r="R218" s="42"/>
      <c r="S218" s="39"/>
      <c r="T218" s="43"/>
      <c r="U218" s="41"/>
      <c r="V218" s="42"/>
      <c r="W218" s="39"/>
      <c r="X218" s="43"/>
      <c r="Y218" s="41"/>
      <c r="Z218" s="42"/>
      <c r="AA218" s="39"/>
      <c r="AB218" s="43"/>
      <c r="AC218" s="41"/>
      <c r="AD218" s="42"/>
      <c r="AE218" s="39"/>
      <c r="AF218" s="43"/>
      <c r="AG218" s="41"/>
      <c r="AH218" s="42"/>
      <c r="AI218" s="39"/>
      <c r="AJ218" s="43"/>
      <c r="AK218" s="41"/>
      <c r="AL218" s="42"/>
    </row>
    <row r="219" spans="1:38" s="31" customFormat="1" ht="6.95" customHeight="1" x14ac:dyDescent="0.15">
      <c r="A219" s="32"/>
      <c r="B219" s="33"/>
      <c r="C219" s="33"/>
      <c r="D219" s="146"/>
      <c r="E219" s="147"/>
      <c r="F219" s="146"/>
      <c r="G219" s="26"/>
      <c r="H219" s="27"/>
      <c r="I219" s="28"/>
      <c r="J219" s="29"/>
      <c r="K219" s="26"/>
      <c r="L219" s="30"/>
      <c r="M219" s="28"/>
      <c r="N219" s="29"/>
      <c r="O219" s="26"/>
      <c r="P219" s="30"/>
      <c r="Q219" s="28"/>
      <c r="R219" s="29"/>
      <c r="S219" s="26"/>
      <c r="T219" s="30"/>
      <c r="U219" s="28"/>
      <c r="V219" s="29"/>
      <c r="W219" s="26"/>
      <c r="X219" s="30"/>
      <c r="Y219" s="28"/>
      <c r="Z219" s="29"/>
      <c r="AA219" s="26"/>
      <c r="AB219" s="30"/>
      <c r="AC219" s="28"/>
      <c r="AD219" s="29"/>
      <c r="AE219" s="26"/>
      <c r="AF219" s="30"/>
      <c r="AG219" s="28"/>
      <c r="AH219" s="29"/>
      <c r="AI219" s="26"/>
      <c r="AJ219" s="30"/>
      <c r="AK219" s="28"/>
      <c r="AL219" s="29"/>
    </row>
    <row r="220" spans="1:38" s="31" customFormat="1" x14ac:dyDescent="0.15">
      <c r="A220" s="32" t="s">
        <v>211</v>
      </c>
      <c r="B220" s="33" t="s">
        <v>183</v>
      </c>
      <c r="C220" s="33"/>
      <c r="D220" s="146" t="s">
        <v>8</v>
      </c>
      <c r="E220" s="147">
        <v>2</v>
      </c>
      <c r="F220" s="146" t="str" cm="1">
        <f t="array" ref="F220">IF(SUM(COUNTIF(G220:AL220,{"A","B","C","D","P"}))=0,"",IF(SUM(COUNTIF(G220:AL220,{"A","B","C","D","P"}))=1,"合","重複"))</f>
        <v/>
      </c>
      <c r="G220" s="26"/>
      <c r="H220" s="27"/>
      <c r="I220" s="28"/>
      <c r="J220" s="29"/>
      <c r="K220" s="26"/>
      <c r="L220" s="30"/>
      <c r="M220" s="28"/>
      <c r="N220" s="29"/>
      <c r="O220" s="26"/>
      <c r="P220" s="30"/>
      <c r="Q220" s="28"/>
      <c r="R220" s="29"/>
      <c r="S220" s="26"/>
      <c r="T220" s="30"/>
      <c r="U220" s="28"/>
      <c r="V220" s="29"/>
      <c r="W220" s="26"/>
      <c r="X220" s="30"/>
      <c r="Y220" s="28"/>
      <c r="Z220" s="29"/>
      <c r="AA220" s="26"/>
      <c r="AB220" s="30"/>
      <c r="AC220" s="28"/>
      <c r="AD220" s="29"/>
      <c r="AE220" s="26"/>
      <c r="AF220" s="30"/>
      <c r="AG220" s="28"/>
      <c r="AH220" s="29"/>
      <c r="AI220" s="26"/>
      <c r="AJ220" s="30"/>
      <c r="AK220" s="28"/>
      <c r="AL220" s="29"/>
    </row>
    <row r="221" spans="1:38" s="31" customFormat="1" x14ac:dyDescent="0.15">
      <c r="A221" s="32" t="s">
        <v>211</v>
      </c>
      <c r="B221" s="33" t="s">
        <v>216</v>
      </c>
      <c r="C221" s="33"/>
      <c r="D221" s="146" t="s">
        <v>8</v>
      </c>
      <c r="E221" s="147">
        <v>2</v>
      </c>
      <c r="F221" s="146" t="str" cm="1">
        <f t="array" ref="F221">IF(SUM(COUNTIF(G221:AL221,{"A","B","C","D","P"}))=0,"",IF(SUM(COUNTIF(G221:AL221,{"A","B","C","D","P"}))=1,"合","重複"))</f>
        <v/>
      </c>
      <c r="G221" s="26"/>
      <c r="H221" s="27"/>
      <c r="I221" s="28"/>
      <c r="J221" s="29"/>
      <c r="K221" s="26"/>
      <c r="L221" s="30"/>
      <c r="M221" s="28"/>
      <c r="N221" s="29"/>
      <c r="O221" s="26"/>
      <c r="P221" s="30"/>
      <c r="Q221" s="28"/>
      <c r="R221" s="29"/>
      <c r="S221" s="26"/>
      <c r="T221" s="30"/>
      <c r="U221" s="28"/>
      <c r="V221" s="29"/>
      <c r="W221" s="26"/>
      <c r="X221" s="30"/>
      <c r="Y221" s="28"/>
      <c r="Z221" s="29"/>
      <c r="AA221" s="26"/>
      <c r="AB221" s="30"/>
      <c r="AC221" s="28"/>
      <c r="AD221" s="29"/>
      <c r="AE221" s="26"/>
      <c r="AF221" s="30"/>
      <c r="AG221" s="28"/>
      <c r="AH221" s="29"/>
      <c r="AI221" s="26"/>
      <c r="AJ221" s="30"/>
      <c r="AK221" s="28"/>
      <c r="AL221" s="29"/>
    </row>
    <row r="222" spans="1:38" s="31" customFormat="1" x14ac:dyDescent="0.15">
      <c r="A222" s="32" t="s">
        <v>211</v>
      </c>
      <c r="B222" s="33" t="s">
        <v>139</v>
      </c>
      <c r="C222" s="33"/>
      <c r="D222" s="146" t="s">
        <v>8</v>
      </c>
      <c r="E222" s="147">
        <v>2</v>
      </c>
      <c r="F222" s="146" t="str" cm="1">
        <f t="array" ref="F222">IF(SUM(COUNTIF(G222:AL222,{"A","B","C","D","P"}))=0,"",IF(SUM(COUNTIF(G222:AL222,{"A","B","C","D","P"}))=1,"合","重複"))</f>
        <v/>
      </c>
      <c r="G222" s="26"/>
      <c r="H222" s="27"/>
      <c r="I222" s="28"/>
      <c r="J222" s="29"/>
      <c r="K222" s="26"/>
      <c r="L222" s="30"/>
      <c r="M222" s="28"/>
      <c r="N222" s="29"/>
      <c r="O222" s="26"/>
      <c r="P222" s="30"/>
      <c r="Q222" s="28"/>
      <c r="R222" s="29"/>
      <c r="S222" s="26"/>
      <c r="T222" s="30"/>
      <c r="U222" s="28"/>
      <c r="V222" s="29"/>
      <c r="W222" s="26"/>
      <c r="X222" s="30"/>
      <c r="Y222" s="28"/>
      <c r="Z222" s="29"/>
      <c r="AA222" s="26"/>
      <c r="AB222" s="30"/>
      <c r="AC222" s="28"/>
      <c r="AD222" s="29"/>
      <c r="AE222" s="26"/>
      <c r="AF222" s="30"/>
      <c r="AG222" s="28"/>
      <c r="AH222" s="29"/>
      <c r="AI222" s="26"/>
      <c r="AJ222" s="30"/>
      <c r="AK222" s="28"/>
      <c r="AL222" s="29"/>
    </row>
    <row r="223" spans="1:38" s="31" customFormat="1" x14ac:dyDescent="0.15">
      <c r="A223" s="32" t="s">
        <v>211</v>
      </c>
      <c r="B223" s="33" t="s">
        <v>184</v>
      </c>
      <c r="C223" s="33"/>
      <c r="D223" s="146" t="s">
        <v>8</v>
      </c>
      <c r="E223" s="147">
        <v>2</v>
      </c>
      <c r="F223" s="146" t="str" cm="1">
        <f t="array" ref="F223">IF(SUM(COUNTIF(G223:AL223,{"A","B","C","D","P"}))=0,"",IF(SUM(COUNTIF(G223:AL223,{"A","B","C","D","P"}))=1,"合","重複"))</f>
        <v/>
      </c>
      <c r="G223" s="26"/>
      <c r="H223" s="27"/>
      <c r="I223" s="28"/>
      <c r="J223" s="29"/>
      <c r="K223" s="26"/>
      <c r="L223" s="30"/>
      <c r="M223" s="28"/>
      <c r="N223" s="29"/>
      <c r="O223" s="26"/>
      <c r="P223" s="30"/>
      <c r="Q223" s="28"/>
      <c r="R223" s="29"/>
      <c r="S223" s="26"/>
      <c r="T223" s="30"/>
      <c r="U223" s="28"/>
      <c r="V223" s="29"/>
      <c r="W223" s="26"/>
      <c r="X223" s="30"/>
      <c r="Y223" s="28"/>
      <c r="Z223" s="29"/>
      <c r="AA223" s="26"/>
      <c r="AB223" s="30"/>
      <c r="AC223" s="28"/>
      <c r="AD223" s="29"/>
      <c r="AE223" s="26"/>
      <c r="AF223" s="30"/>
      <c r="AG223" s="28"/>
      <c r="AH223" s="29"/>
      <c r="AI223" s="26"/>
      <c r="AJ223" s="30"/>
      <c r="AK223" s="28"/>
      <c r="AL223" s="29"/>
    </row>
    <row r="224" spans="1:38" s="31" customFormat="1" x14ac:dyDescent="0.15">
      <c r="A224" s="32" t="s">
        <v>211</v>
      </c>
      <c r="B224" s="33" t="s">
        <v>140</v>
      </c>
      <c r="C224" s="33"/>
      <c r="D224" s="146" t="s">
        <v>8</v>
      </c>
      <c r="E224" s="147">
        <v>2</v>
      </c>
      <c r="F224" s="146" t="str" cm="1">
        <f t="array" ref="F224">IF(SUM(COUNTIF(G224:AL224,{"A","B","C","D","P"}))=0,"",IF(SUM(COUNTIF(G224:AL224,{"A","B","C","D","P"}))=1,"合","重複"))</f>
        <v/>
      </c>
      <c r="G224" s="26"/>
      <c r="H224" s="27"/>
      <c r="I224" s="28"/>
      <c r="J224" s="29"/>
      <c r="K224" s="26"/>
      <c r="L224" s="30"/>
      <c r="M224" s="28"/>
      <c r="N224" s="29"/>
      <c r="O224" s="26"/>
      <c r="P224" s="30"/>
      <c r="Q224" s="28"/>
      <c r="R224" s="29"/>
      <c r="S224" s="26"/>
      <c r="T224" s="30"/>
      <c r="U224" s="28"/>
      <c r="V224" s="29"/>
      <c r="W224" s="26"/>
      <c r="X224" s="30"/>
      <c r="Y224" s="28"/>
      <c r="Z224" s="29"/>
      <c r="AA224" s="26"/>
      <c r="AB224" s="30"/>
      <c r="AC224" s="28"/>
      <c r="AD224" s="29"/>
      <c r="AE224" s="26"/>
      <c r="AF224" s="30"/>
      <c r="AG224" s="28"/>
      <c r="AH224" s="29"/>
      <c r="AI224" s="26"/>
      <c r="AJ224" s="30"/>
      <c r="AK224" s="28"/>
      <c r="AL224" s="29"/>
    </row>
    <row r="225" spans="1:38" s="31" customFormat="1" x14ac:dyDescent="0.15">
      <c r="A225" s="32" t="s">
        <v>211</v>
      </c>
      <c r="B225" s="33" t="s">
        <v>208</v>
      </c>
      <c r="C225" s="33"/>
      <c r="D225" s="146" t="s">
        <v>8</v>
      </c>
      <c r="E225" s="147">
        <v>2</v>
      </c>
      <c r="F225" s="146" t="str" cm="1">
        <f t="array" ref="F225">IF(SUM(COUNTIF(G225:AL225,{"A","B","C","D","P"}))=0,"",IF(SUM(COUNTIF(G225:AL225,{"A","B","C","D","P"}))=1,"合","重複"))</f>
        <v/>
      </c>
      <c r="G225" s="26"/>
      <c r="H225" s="27"/>
      <c r="I225" s="28"/>
      <c r="J225" s="29"/>
      <c r="K225" s="26"/>
      <c r="L225" s="30"/>
      <c r="M225" s="28"/>
      <c r="N225" s="29"/>
      <c r="O225" s="26"/>
      <c r="P225" s="30"/>
      <c r="Q225" s="28"/>
      <c r="R225" s="29"/>
      <c r="S225" s="26"/>
      <c r="T225" s="30"/>
      <c r="U225" s="28"/>
      <c r="V225" s="29"/>
      <c r="W225" s="26"/>
      <c r="X225" s="30"/>
      <c r="Y225" s="28"/>
      <c r="Z225" s="29"/>
      <c r="AA225" s="26"/>
      <c r="AB225" s="30"/>
      <c r="AC225" s="28"/>
      <c r="AD225" s="29"/>
      <c r="AE225" s="26"/>
      <c r="AF225" s="30"/>
      <c r="AG225" s="28"/>
      <c r="AH225" s="29"/>
      <c r="AI225" s="26"/>
      <c r="AJ225" s="30"/>
      <c r="AK225" s="28"/>
      <c r="AL225" s="29"/>
    </row>
    <row r="226" spans="1:38" s="31" customFormat="1" x14ac:dyDescent="0.15">
      <c r="A226" s="32" t="s">
        <v>211</v>
      </c>
      <c r="B226" s="33" t="s">
        <v>141</v>
      </c>
      <c r="C226" s="33"/>
      <c r="D226" s="146" t="s">
        <v>8</v>
      </c>
      <c r="E226" s="147">
        <v>2</v>
      </c>
      <c r="F226" s="146" t="str" cm="1">
        <f t="array" ref="F226">IF(SUM(COUNTIF(G226:AL226,{"A","B","C","D","P"}))=0,"",IF(SUM(COUNTIF(G226:AL226,{"A","B","C","D","P"}))=1,"合","重複"))</f>
        <v/>
      </c>
      <c r="G226" s="26"/>
      <c r="H226" s="27"/>
      <c r="I226" s="28"/>
      <c r="J226" s="29"/>
      <c r="K226" s="26"/>
      <c r="L226" s="30"/>
      <c r="M226" s="28"/>
      <c r="N226" s="29"/>
      <c r="O226" s="26"/>
      <c r="P226" s="30"/>
      <c r="Q226" s="28"/>
      <c r="R226" s="29"/>
      <c r="S226" s="26"/>
      <c r="T226" s="30"/>
      <c r="U226" s="28"/>
      <c r="V226" s="29"/>
      <c r="W226" s="26"/>
      <c r="X226" s="30"/>
      <c r="Y226" s="28"/>
      <c r="Z226" s="29"/>
      <c r="AA226" s="26"/>
      <c r="AB226" s="30"/>
      <c r="AC226" s="28"/>
      <c r="AD226" s="29"/>
      <c r="AE226" s="26"/>
      <c r="AF226" s="30"/>
      <c r="AG226" s="28"/>
      <c r="AH226" s="29"/>
      <c r="AI226" s="26"/>
      <c r="AJ226" s="30"/>
      <c r="AK226" s="28"/>
      <c r="AL226" s="29"/>
    </row>
    <row r="227" spans="1:38" s="31" customFormat="1" x14ac:dyDescent="0.15">
      <c r="A227" s="32" t="s">
        <v>211</v>
      </c>
      <c r="B227" s="33" t="s">
        <v>142</v>
      </c>
      <c r="C227" s="33"/>
      <c r="D227" s="146" t="s">
        <v>8</v>
      </c>
      <c r="E227" s="147">
        <v>2</v>
      </c>
      <c r="F227" s="146" t="str" cm="1">
        <f t="array" ref="F227">IF(SUM(COUNTIF(G227:AL227,{"A","B","C","D","P"}))=0,"",IF(SUM(COUNTIF(G227:AL227,{"A","B","C","D","P"}))=1,"合","重複"))</f>
        <v/>
      </c>
      <c r="G227" s="26"/>
      <c r="H227" s="27"/>
      <c r="I227" s="28"/>
      <c r="J227" s="29"/>
      <c r="K227" s="26"/>
      <c r="L227" s="30"/>
      <c r="M227" s="28"/>
      <c r="N227" s="29"/>
      <c r="O227" s="26"/>
      <c r="P227" s="30"/>
      <c r="Q227" s="28"/>
      <c r="R227" s="29"/>
      <c r="S227" s="26"/>
      <c r="T227" s="30"/>
      <c r="U227" s="28"/>
      <c r="V227" s="29"/>
      <c r="W227" s="26"/>
      <c r="X227" s="30"/>
      <c r="Y227" s="28"/>
      <c r="Z227" s="29"/>
      <c r="AA227" s="26"/>
      <c r="AB227" s="30"/>
      <c r="AC227" s="28"/>
      <c r="AD227" s="29"/>
      <c r="AE227" s="26"/>
      <c r="AF227" s="30"/>
      <c r="AG227" s="28"/>
      <c r="AH227" s="29"/>
      <c r="AI227" s="26"/>
      <c r="AJ227" s="30"/>
      <c r="AK227" s="28"/>
      <c r="AL227" s="29"/>
    </row>
    <row r="228" spans="1:38" s="31" customFormat="1" x14ac:dyDescent="0.15">
      <c r="A228" s="32" t="s">
        <v>211</v>
      </c>
      <c r="B228" s="51" t="s">
        <v>217</v>
      </c>
      <c r="C228" s="33"/>
      <c r="D228" s="146" t="s">
        <v>8</v>
      </c>
      <c r="E228" s="147">
        <v>2</v>
      </c>
      <c r="F228" s="146"/>
      <c r="G228" s="26"/>
      <c r="H228" s="27"/>
      <c r="I228" s="28"/>
      <c r="J228" s="29"/>
      <c r="K228" s="26"/>
      <c r="L228" s="30"/>
      <c r="M228" s="28"/>
      <c r="N228" s="29"/>
      <c r="O228" s="26"/>
      <c r="P228" s="30"/>
      <c r="Q228" s="28"/>
      <c r="R228" s="29"/>
      <c r="S228" s="26"/>
      <c r="T228" s="30"/>
      <c r="U228" s="28"/>
      <c r="V228" s="29"/>
      <c r="W228" s="26"/>
      <c r="X228" s="30"/>
      <c r="Y228" s="28"/>
      <c r="Z228" s="29"/>
      <c r="AA228" s="26"/>
      <c r="AB228" s="30"/>
      <c r="AC228" s="28"/>
      <c r="AD228" s="29"/>
      <c r="AE228" s="26"/>
      <c r="AF228" s="30"/>
      <c r="AG228" s="28"/>
      <c r="AH228" s="29"/>
      <c r="AI228" s="26"/>
      <c r="AJ228" s="30"/>
      <c r="AK228" s="28"/>
      <c r="AL228" s="29"/>
    </row>
    <row r="229" spans="1:38" s="31" customFormat="1" x14ac:dyDescent="0.15">
      <c r="A229" s="32" t="s">
        <v>211</v>
      </c>
      <c r="B229" s="51" t="s">
        <v>217</v>
      </c>
      <c r="C229" s="33"/>
      <c r="D229" s="146" t="s">
        <v>8</v>
      </c>
      <c r="E229" s="147">
        <v>2</v>
      </c>
      <c r="F229" s="146"/>
      <c r="G229" s="26"/>
      <c r="H229" s="27"/>
      <c r="I229" s="28"/>
      <c r="J229" s="29"/>
      <c r="K229" s="26"/>
      <c r="L229" s="30"/>
      <c r="M229" s="28"/>
      <c r="N229" s="29"/>
      <c r="O229" s="26"/>
      <c r="P229" s="30"/>
      <c r="Q229" s="28"/>
      <c r="R229" s="29"/>
      <c r="S229" s="26"/>
      <c r="T229" s="30"/>
      <c r="U229" s="28"/>
      <c r="V229" s="29"/>
      <c r="W229" s="26"/>
      <c r="X229" s="30"/>
      <c r="Y229" s="28"/>
      <c r="Z229" s="29"/>
      <c r="AA229" s="26"/>
      <c r="AB229" s="30"/>
      <c r="AC229" s="28"/>
      <c r="AD229" s="29"/>
      <c r="AE229" s="26"/>
      <c r="AF229" s="30"/>
      <c r="AG229" s="28"/>
      <c r="AH229" s="29"/>
      <c r="AI229" s="26"/>
      <c r="AJ229" s="30"/>
      <c r="AK229" s="28"/>
      <c r="AL229" s="29"/>
    </row>
    <row r="230" spans="1:38" s="31" customFormat="1" x14ac:dyDescent="0.15">
      <c r="A230" s="32" t="s">
        <v>211</v>
      </c>
      <c r="B230" s="51" t="s">
        <v>217</v>
      </c>
      <c r="C230" s="33"/>
      <c r="D230" s="146" t="s">
        <v>8</v>
      </c>
      <c r="E230" s="147">
        <v>2</v>
      </c>
      <c r="F230" s="146"/>
      <c r="G230" s="26"/>
      <c r="H230" s="27"/>
      <c r="I230" s="28"/>
      <c r="J230" s="29"/>
      <c r="K230" s="26"/>
      <c r="L230" s="30"/>
      <c r="M230" s="28"/>
      <c r="N230" s="29"/>
      <c r="O230" s="26"/>
      <c r="P230" s="30"/>
      <c r="Q230" s="28"/>
      <c r="R230" s="29"/>
      <c r="S230" s="26"/>
      <c r="T230" s="30"/>
      <c r="U230" s="28"/>
      <c r="V230" s="29"/>
      <c r="W230" s="26"/>
      <c r="X230" s="30"/>
      <c r="Y230" s="28"/>
      <c r="Z230" s="29"/>
      <c r="AA230" s="26"/>
      <c r="AB230" s="30"/>
      <c r="AC230" s="28"/>
      <c r="AD230" s="29"/>
      <c r="AE230" s="26"/>
      <c r="AF230" s="30"/>
      <c r="AG230" s="28"/>
      <c r="AH230" s="29"/>
      <c r="AI230" s="26"/>
      <c r="AJ230" s="30"/>
      <c r="AK230" s="28"/>
      <c r="AL230" s="29"/>
    </row>
    <row r="231" spans="1:38" s="31" customFormat="1" x14ac:dyDescent="0.15">
      <c r="A231" s="32" t="s">
        <v>211</v>
      </c>
      <c r="B231" s="51" t="s">
        <v>217</v>
      </c>
      <c r="C231" s="33"/>
      <c r="D231" s="146" t="s">
        <v>8</v>
      </c>
      <c r="E231" s="147">
        <v>2</v>
      </c>
      <c r="F231" s="146"/>
      <c r="G231" s="26"/>
      <c r="H231" s="27"/>
      <c r="I231" s="28"/>
      <c r="J231" s="29"/>
      <c r="K231" s="26"/>
      <c r="L231" s="30"/>
      <c r="M231" s="28"/>
      <c r="N231" s="29"/>
      <c r="O231" s="26"/>
      <c r="P231" s="30"/>
      <c r="Q231" s="28"/>
      <c r="R231" s="29"/>
      <c r="S231" s="26"/>
      <c r="T231" s="30"/>
      <c r="U231" s="28"/>
      <c r="V231" s="29"/>
      <c r="W231" s="26"/>
      <c r="X231" s="30"/>
      <c r="Y231" s="28"/>
      <c r="Z231" s="29"/>
      <c r="AA231" s="26"/>
      <c r="AB231" s="30"/>
      <c r="AC231" s="28"/>
      <c r="AD231" s="29"/>
      <c r="AE231" s="26"/>
      <c r="AF231" s="30"/>
      <c r="AG231" s="28"/>
      <c r="AH231" s="29"/>
      <c r="AI231" s="26"/>
      <c r="AJ231" s="30"/>
      <c r="AK231" s="28"/>
      <c r="AL231" s="29"/>
    </row>
    <row r="232" spans="1:38" s="58" customFormat="1" ht="16.5" thickBot="1" x14ac:dyDescent="0.2">
      <c r="A232" s="59"/>
      <c r="B232" s="60" t="s">
        <v>218</v>
      </c>
      <c r="C232" s="60"/>
      <c r="D232" s="158"/>
      <c r="E232" s="159"/>
      <c r="F232" s="158"/>
      <c r="G232" s="39"/>
      <c r="H232" s="40"/>
      <c r="I232" s="41"/>
      <c r="J232" s="42"/>
      <c r="K232" s="39"/>
      <c r="L232" s="43"/>
      <c r="M232" s="41"/>
      <c r="N232" s="42"/>
      <c r="O232" s="39"/>
      <c r="P232" s="43"/>
      <c r="Q232" s="41"/>
      <c r="R232" s="42"/>
      <c r="S232" s="39"/>
      <c r="T232" s="43"/>
      <c r="U232" s="41"/>
      <c r="V232" s="42"/>
      <c r="W232" s="39"/>
      <c r="X232" s="43"/>
      <c r="Y232" s="41"/>
      <c r="Z232" s="42"/>
      <c r="AA232" s="39"/>
      <c r="AB232" s="43"/>
      <c r="AC232" s="41"/>
      <c r="AD232" s="42"/>
      <c r="AE232" s="39"/>
      <c r="AF232" s="43"/>
      <c r="AG232" s="41"/>
      <c r="AH232" s="42"/>
      <c r="AI232" s="39"/>
      <c r="AJ232" s="43"/>
      <c r="AK232" s="41"/>
      <c r="AL232" s="42"/>
    </row>
    <row r="233" spans="1:38" s="31" customFormat="1" ht="6.95" customHeight="1" x14ac:dyDescent="0.15">
      <c r="A233" s="32"/>
      <c r="B233" s="33"/>
      <c r="C233" s="33"/>
      <c r="D233" s="146"/>
      <c r="E233" s="147"/>
      <c r="F233" s="146" t="str" cm="1">
        <f t="array" ref="F233">IF(SUM(COUNTIF(G233:AL233,{"A","B","C","D","P"}))=0,"",IF(SUM(COUNTIF(G233:AL233,{"A","B","C","D","P"}))=1,"合","重複"))</f>
        <v/>
      </c>
      <c r="G233" s="26"/>
      <c r="H233" s="27"/>
      <c r="I233" s="28"/>
      <c r="J233" s="29"/>
      <c r="K233" s="26"/>
      <c r="L233" s="30"/>
      <c r="M233" s="28"/>
      <c r="N233" s="29"/>
      <c r="O233" s="26"/>
      <c r="P233" s="30"/>
      <c r="Q233" s="28"/>
      <c r="R233" s="29"/>
      <c r="S233" s="26"/>
      <c r="T233" s="30"/>
      <c r="U233" s="28"/>
      <c r="V233" s="29"/>
      <c r="W233" s="26"/>
      <c r="X233" s="30"/>
      <c r="Y233" s="28"/>
      <c r="Z233" s="29"/>
      <c r="AA233" s="26"/>
      <c r="AB233" s="30"/>
      <c r="AC233" s="28"/>
      <c r="AD233" s="29"/>
      <c r="AE233" s="26"/>
      <c r="AF233" s="30"/>
      <c r="AG233" s="28"/>
      <c r="AH233" s="29"/>
      <c r="AI233" s="26"/>
      <c r="AJ233" s="30"/>
      <c r="AK233" s="28"/>
      <c r="AL233" s="29"/>
    </row>
    <row r="234" spans="1:38" s="31" customFormat="1" x14ac:dyDescent="0.15">
      <c r="A234" s="32" t="s">
        <v>20</v>
      </c>
      <c r="B234" s="51" t="s">
        <v>149</v>
      </c>
      <c r="C234" s="33"/>
      <c r="D234" s="146" t="s">
        <v>8</v>
      </c>
      <c r="E234" s="70" t="s">
        <v>151</v>
      </c>
      <c r="F234" s="146" t="str" cm="1">
        <f t="array" ref="F234">IF(SUM(COUNTIF(G234:AL234,{"A","B","C","D","P"}))=0,"",IF(SUM(COUNTIF(G234:AL234,{"A","B","C","D","P"}))=1,"合","重複"))</f>
        <v/>
      </c>
      <c r="G234" s="26"/>
      <c r="H234" s="27"/>
      <c r="I234" s="28"/>
      <c r="J234" s="29"/>
      <c r="K234" s="26"/>
      <c r="L234" s="30"/>
      <c r="M234" s="28"/>
      <c r="N234" s="29"/>
      <c r="O234" s="26"/>
      <c r="P234" s="30"/>
      <c r="Q234" s="28"/>
      <c r="R234" s="29"/>
      <c r="S234" s="26"/>
      <c r="T234" s="30"/>
      <c r="U234" s="28"/>
      <c r="V234" s="29"/>
      <c r="W234" s="26"/>
      <c r="X234" s="30"/>
      <c r="Y234" s="28"/>
      <c r="Z234" s="29"/>
      <c r="AA234" s="26"/>
      <c r="AB234" s="30"/>
      <c r="AC234" s="28"/>
      <c r="AD234" s="29"/>
      <c r="AE234" s="26"/>
      <c r="AF234" s="30"/>
      <c r="AG234" s="28"/>
      <c r="AH234" s="29"/>
      <c r="AI234" s="26"/>
      <c r="AJ234" s="30"/>
      <c r="AK234" s="28"/>
      <c r="AL234" s="29"/>
    </row>
    <row r="235" spans="1:38" s="31" customFormat="1" x14ac:dyDescent="0.15">
      <c r="A235" s="32" t="s">
        <v>20</v>
      </c>
      <c r="B235" s="51" t="s">
        <v>149</v>
      </c>
      <c r="C235" s="33"/>
      <c r="D235" s="146" t="s">
        <v>8</v>
      </c>
      <c r="E235" s="70" t="s">
        <v>151</v>
      </c>
      <c r="F235" s="146" t="str" cm="1">
        <f t="array" ref="F235">IF(SUM(COUNTIF(G235:AL235,{"A","B","C","D","P"}))=0,"",IF(SUM(COUNTIF(G235:AL235,{"A","B","C","D","P"}))=1,"合","重複"))</f>
        <v/>
      </c>
      <c r="G235" s="26"/>
      <c r="H235" s="27"/>
      <c r="I235" s="28"/>
      <c r="J235" s="29"/>
      <c r="K235" s="26"/>
      <c r="L235" s="30"/>
      <c r="M235" s="28"/>
      <c r="N235" s="29"/>
      <c r="O235" s="26"/>
      <c r="P235" s="30"/>
      <c r="Q235" s="28"/>
      <c r="R235" s="29"/>
      <c r="S235" s="26"/>
      <c r="T235" s="30"/>
      <c r="U235" s="28"/>
      <c r="V235" s="29"/>
      <c r="W235" s="26"/>
      <c r="X235" s="30"/>
      <c r="Y235" s="28"/>
      <c r="Z235" s="29"/>
      <c r="AA235" s="26"/>
      <c r="AB235" s="30"/>
      <c r="AC235" s="28"/>
      <c r="AD235" s="29"/>
      <c r="AE235" s="26"/>
      <c r="AF235" s="30"/>
      <c r="AG235" s="28"/>
      <c r="AH235" s="29"/>
      <c r="AI235" s="26"/>
      <c r="AJ235" s="30"/>
      <c r="AK235" s="28"/>
      <c r="AL235" s="29"/>
    </row>
    <row r="236" spans="1:38" s="31" customFormat="1" x14ac:dyDescent="0.15">
      <c r="A236" s="32" t="s">
        <v>20</v>
      </c>
      <c r="B236" s="51" t="s">
        <v>149</v>
      </c>
      <c r="C236" s="33"/>
      <c r="D236" s="146" t="s">
        <v>8</v>
      </c>
      <c r="E236" s="70" t="s">
        <v>151</v>
      </c>
      <c r="F236" s="146" t="str" cm="1">
        <f t="array" ref="F236">IF(SUM(COUNTIF(G236:AL236,{"A","B","C","D","P"}))=0,"",IF(SUM(COUNTIF(G236:AL236,{"A","B","C","D","P"}))=1,"合","重複"))</f>
        <v/>
      </c>
      <c r="G236" s="26"/>
      <c r="H236" s="27"/>
      <c r="I236" s="28"/>
      <c r="J236" s="29"/>
      <c r="K236" s="26"/>
      <c r="L236" s="30"/>
      <c r="M236" s="28"/>
      <c r="N236" s="29"/>
      <c r="O236" s="26"/>
      <c r="P236" s="30"/>
      <c r="Q236" s="28"/>
      <c r="R236" s="29"/>
      <c r="S236" s="26"/>
      <c r="T236" s="30"/>
      <c r="U236" s="28"/>
      <c r="V236" s="29"/>
      <c r="W236" s="26"/>
      <c r="X236" s="30"/>
      <c r="Y236" s="28"/>
      <c r="Z236" s="29"/>
      <c r="AA236" s="26"/>
      <c r="AB236" s="30"/>
      <c r="AC236" s="28"/>
      <c r="AD236" s="29"/>
      <c r="AE236" s="26"/>
      <c r="AF236" s="30"/>
      <c r="AG236" s="28"/>
      <c r="AH236" s="29"/>
      <c r="AI236" s="26"/>
      <c r="AJ236" s="30"/>
      <c r="AK236" s="28"/>
      <c r="AL236" s="29"/>
    </row>
    <row r="237" spans="1:38" s="31" customFormat="1" x14ac:dyDescent="0.15">
      <c r="A237" s="32" t="s">
        <v>20</v>
      </c>
      <c r="B237" s="51" t="s">
        <v>149</v>
      </c>
      <c r="C237" s="33"/>
      <c r="D237" s="146" t="s">
        <v>8</v>
      </c>
      <c r="E237" s="70" t="s">
        <v>151</v>
      </c>
      <c r="F237" s="146" t="str" cm="1">
        <f t="array" ref="F237">IF(SUM(COUNTIF(G237:AL237,{"A","B","C","D","P"}))=0,"",IF(SUM(COUNTIF(G237:AL237,{"A","B","C","D","P"}))=1,"合","重複"))</f>
        <v/>
      </c>
      <c r="G237" s="26"/>
      <c r="H237" s="27"/>
      <c r="I237" s="28"/>
      <c r="J237" s="29"/>
      <c r="K237" s="26"/>
      <c r="L237" s="30"/>
      <c r="M237" s="28"/>
      <c r="N237" s="29"/>
      <c r="O237" s="26"/>
      <c r="P237" s="30"/>
      <c r="Q237" s="28"/>
      <c r="R237" s="29"/>
      <c r="S237" s="26"/>
      <c r="T237" s="30"/>
      <c r="U237" s="28"/>
      <c r="V237" s="29"/>
      <c r="W237" s="26"/>
      <c r="X237" s="30"/>
      <c r="Y237" s="28"/>
      <c r="Z237" s="29"/>
      <c r="AA237" s="26"/>
      <c r="AB237" s="30"/>
      <c r="AC237" s="28"/>
      <c r="AD237" s="29"/>
      <c r="AE237" s="26"/>
      <c r="AF237" s="30"/>
      <c r="AG237" s="28"/>
      <c r="AH237" s="29"/>
      <c r="AI237" s="26"/>
      <c r="AJ237" s="30"/>
      <c r="AK237" s="28"/>
      <c r="AL237" s="29"/>
    </row>
    <row r="238" spans="1:38" s="31" customFormat="1" x14ac:dyDescent="0.15">
      <c r="A238" s="32" t="s">
        <v>20</v>
      </c>
      <c r="B238" s="51" t="s">
        <v>149</v>
      </c>
      <c r="C238" s="33"/>
      <c r="D238" s="146" t="s">
        <v>8</v>
      </c>
      <c r="E238" s="70" t="s">
        <v>151</v>
      </c>
      <c r="F238" s="146" t="str" cm="1">
        <f t="array" ref="F238">IF(SUM(COUNTIF(G238:AL238,{"A","B","C","D","P"}))=0,"",IF(SUM(COUNTIF(G238:AL238,{"A","B","C","D","P"}))=1,"合","重複"))</f>
        <v/>
      </c>
      <c r="G238" s="26"/>
      <c r="H238" s="27"/>
      <c r="I238" s="28"/>
      <c r="J238" s="29"/>
      <c r="K238" s="26"/>
      <c r="L238" s="30"/>
      <c r="M238" s="28"/>
      <c r="N238" s="29"/>
      <c r="O238" s="26"/>
      <c r="P238" s="30"/>
      <c r="Q238" s="28"/>
      <c r="R238" s="29"/>
      <c r="S238" s="26"/>
      <c r="T238" s="30"/>
      <c r="U238" s="28"/>
      <c r="V238" s="29"/>
      <c r="W238" s="26"/>
      <c r="X238" s="30"/>
      <c r="Y238" s="28"/>
      <c r="Z238" s="29"/>
      <c r="AA238" s="26"/>
      <c r="AB238" s="30"/>
      <c r="AC238" s="28"/>
      <c r="AD238" s="29"/>
      <c r="AE238" s="26"/>
      <c r="AF238" s="30"/>
      <c r="AG238" s="28"/>
      <c r="AH238" s="29"/>
      <c r="AI238" s="26"/>
      <c r="AJ238" s="30"/>
      <c r="AK238" s="28"/>
      <c r="AL238" s="29"/>
    </row>
    <row r="239" spans="1:38" s="31" customFormat="1" x14ac:dyDescent="0.15">
      <c r="A239" s="32" t="s">
        <v>20</v>
      </c>
      <c r="B239" s="51" t="s">
        <v>149</v>
      </c>
      <c r="C239" s="33"/>
      <c r="D239" s="146" t="s">
        <v>8</v>
      </c>
      <c r="E239" s="70" t="s">
        <v>151</v>
      </c>
      <c r="F239" s="146" t="str" cm="1">
        <f t="array" ref="F239">IF(SUM(COUNTIF(G239:AL239,{"A","B","C","D","P"}))=0,"",IF(SUM(COUNTIF(G239:AL239,{"A","B","C","D","P"}))=1,"合","重複"))</f>
        <v/>
      </c>
      <c r="G239" s="26"/>
      <c r="H239" s="27"/>
      <c r="I239" s="28"/>
      <c r="J239" s="29"/>
      <c r="K239" s="26"/>
      <c r="L239" s="30"/>
      <c r="M239" s="28"/>
      <c r="N239" s="29"/>
      <c r="O239" s="26"/>
      <c r="P239" s="30"/>
      <c r="Q239" s="28"/>
      <c r="R239" s="29"/>
      <c r="S239" s="26"/>
      <c r="T239" s="30"/>
      <c r="U239" s="28"/>
      <c r="V239" s="29"/>
      <c r="W239" s="26"/>
      <c r="X239" s="30"/>
      <c r="Y239" s="28"/>
      <c r="Z239" s="29"/>
      <c r="AA239" s="26"/>
      <c r="AB239" s="30"/>
      <c r="AC239" s="28"/>
      <c r="AD239" s="29"/>
      <c r="AE239" s="26"/>
      <c r="AF239" s="30"/>
      <c r="AG239" s="28"/>
      <c r="AH239" s="29"/>
      <c r="AI239" s="26"/>
      <c r="AJ239" s="30"/>
      <c r="AK239" s="28"/>
      <c r="AL239" s="29"/>
    </row>
    <row r="240" spans="1:38" s="31" customFormat="1" x14ac:dyDescent="0.15">
      <c r="A240" s="32" t="s">
        <v>20</v>
      </c>
      <c r="B240" s="51" t="s">
        <v>149</v>
      </c>
      <c r="C240" s="33"/>
      <c r="D240" s="146" t="s">
        <v>8</v>
      </c>
      <c r="E240" s="70" t="s">
        <v>151</v>
      </c>
      <c r="F240" s="146" t="str" cm="1">
        <f t="array" ref="F240">IF(SUM(COUNTIF(G240:AL240,{"A","B","C","D","P"}))=0,"",IF(SUM(COUNTIF(G240:AL240,{"A","B","C","D","P"}))=1,"合","重複"))</f>
        <v/>
      </c>
      <c r="G240" s="26"/>
      <c r="H240" s="27"/>
      <c r="I240" s="28"/>
      <c r="J240" s="29"/>
      <c r="K240" s="26"/>
      <c r="L240" s="30"/>
      <c r="M240" s="28"/>
      <c r="N240" s="29"/>
      <c r="O240" s="26"/>
      <c r="P240" s="30"/>
      <c r="Q240" s="28"/>
      <c r="R240" s="29"/>
      <c r="S240" s="26"/>
      <c r="T240" s="30"/>
      <c r="U240" s="28"/>
      <c r="V240" s="29"/>
      <c r="W240" s="26"/>
      <c r="X240" s="30"/>
      <c r="Y240" s="28"/>
      <c r="Z240" s="29"/>
      <c r="AA240" s="26"/>
      <c r="AB240" s="30"/>
      <c r="AC240" s="28"/>
      <c r="AD240" s="29"/>
      <c r="AE240" s="26"/>
      <c r="AF240" s="30"/>
      <c r="AG240" s="28"/>
      <c r="AH240" s="29"/>
      <c r="AI240" s="26"/>
      <c r="AJ240" s="30"/>
      <c r="AK240" s="28"/>
      <c r="AL240" s="29"/>
    </row>
    <row r="241" spans="1:38" s="31" customFormat="1" x14ac:dyDescent="0.15">
      <c r="A241" s="32" t="s">
        <v>20</v>
      </c>
      <c r="B241" s="51" t="s">
        <v>149</v>
      </c>
      <c r="C241" s="33"/>
      <c r="D241" s="146" t="s">
        <v>8</v>
      </c>
      <c r="E241" s="70" t="s">
        <v>151</v>
      </c>
      <c r="F241" s="146" t="str" cm="1">
        <f t="array" ref="F241">IF(SUM(COUNTIF(G241:AL241,{"A","B","C","D","P"}))=0,"",IF(SUM(COUNTIF(G241:AL241,{"A","B","C","D","P"}))=1,"合","重複"))</f>
        <v/>
      </c>
      <c r="G241" s="26"/>
      <c r="H241" s="27"/>
      <c r="I241" s="28"/>
      <c r="J241" s="29"/>
      <c r="K241" s="26"/>
      <c r="L241" s="30"/>
      <c r="M241" s="28"/>
      <c r="N241" s="29"/>
      <c r="O241" s="26"/>
      <c r="P241" s="30"/>
      <c r="Q241" s="28"/>
      <c r="R241" s="29"/>
      <c r="S241" s="26"/>
      <c r="T241" s="30"/>
      <c r="U241" s="28"/>
      <c r="V241" s="29"/>
      <c r="W241" s="26"/>
      <c r="X241" s="30"/>
      <c r="Y241" s="28"/>
      <c r="Z241" s="29"/>
      <c r="AA241" s="26"/>
      <c r="AB241" s="30"/>
      <c r="AC241" s="28"/>
      <c r="AD241" s="29"/>
      <c r="AE241" s="26"/>
      <c r="AF241" s="30"/>
      <c r="AG241" s="28"/>
      <c r="AH241" s="29"/>
      <c r="AI241" s="26"/>
      <c r="AJ241" s="30"/>
      <c r="AK241" s="28"/>
      <c r="AL241" s="29"/>
    </row>
    <row r="242" spans="1:38" s="31" customFormat="1" ht="6.95" customHeight="1" thickBot="1" x14ac:dyDescent="0.2">
      <c r="A242" s="59"/>
      <c r="B242" s="60"/>
      <c r="C242" s="60"/>
      <c r="D242" s="158"/>
      <c r="E242" s="159"/>
      <c r="F242" s="160" t="str" cm="1">
        <f t="array" ref="F242">IF(SUM(COUNTIF(G242:AL242,{"A","B","C","D","P"}))=0,"",IF(SUM(COUNTIF(G242:AL242,{"A","B","C","D","P"}))=1,"合","重複"))</f>
        <v/>
      </c>
      <c r="G242" s="39"/>
      <c r="H242" s="40"/>
      <c r="I242" s="41"/>
      <c r="J242" s="42"/>
      <c r="K242" s="39"/>
      <c r="L242" s="43"/>
      <c r="M242" s="41"/>
      <c r="N242" s="42"/>
      <c r="O242" s="39"/>
      <c r="P242" s="43"/>
      <c r="Q242" s="41"/>
      <c r="R242" s="42"/>
      <c r="S242" s="39"/>
      <c r="T242" s="43"/>
      <c r="U242" s="41"/>
      <c r="V242" s="42"/>
      <c r="W242" s="39"/>
      <c r="X242" s="43"/>
      <c r="Y242" s="41"/>
      <c r="Z242" s="42"/>
      <c r="AA242" s="39"/>
      <c r="AB242" s="43"/>
      <c r="AC242" s="41"/>
      <c r="AD242" s="42"/>
      <c r="AE242" s="39"/>
      <c r="AF242" s="43"/>
      <c r="AG242" s="41"/>
      <c r="AH242" s="42"/>
      <c r="AI242" s="39"/>
      <c r="AJ242" s="43"/>
      <c r="AK242" s="41"/>
      <c r="AL242" s="42"/>
    </row>
  </sheetData>
  <sheetProtection password="CC77" sheet="1" objects="1" scenarios="1"/>
  <mergeCells count="17">
    <mergeCell ref="B15:C15"/>
    <mergeCell ref="Q1:R1"/>
    <mergeCell ref="G1:H1"/>
    <mergeCell ref="I1:J1"/>
    <mergeCell ref="K1:L1"/>
    <mergeCell ref="M1:N1"/>
    <mergeCell ref="O1:P1"/>
    <mergeCell ref="AE1:AF1"/>
    <mergeCell ref="AG1:AH1"/>
    <mergeCell ref="AI1:AJ1"/>
    <mergeCell ref="AK1:AL1"/>
    <mergeCell ref="S1:T1"/>
    <mergeCell ref="U1:V1"/>
    <mergeCell ref="W1:X1"/>
    <mergeCell ref="Y1:Z1"/>
    <mergeCell ref="AA1:AB1"/>
    <mergeCell ref="AC1:AD1"/>
  </mergeCells>
  <phoneticPr fontId="1"/>
  <conditionalFormatting sqref="F16:F242">
    <cfRule type="containsText" dxfId="0" priority="7" operator="containsText" text="重複">
      <formula>NOT(ISERROR(SEARCH("重複",F16)))</formula>
    </cfRule>
  </conditionalFormatting>
  <dataValidations count="2">
    <dataValidation allowBlank="1" showInputMessage="1" showErrorMessage="1" sqref="AM1:XFD1" xr:uid="{00000000-0002-0000-0300-000000000000}"/>
    <dataValidation type="list" allowBlank="1" showInputMessage="1" showErrorMessage="1" sqref="E270:F1048576" xr:uid="{00000000-0002-0000-0300-000001000000}">
      <formula1>$P$3:$P$5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300-000002000000}">
          <x14:formula1>
            <xm:f>入力規制項目!$B$4</xm:f>
          </x14:formula1>
          <xm:sqref>AG112:AG242 AE112:AE242 AC112:AC242 AA112:AA242 Y112:Y242 W112:W242 U112:U242 S112:S242 Q112:Q242 O112:O242 M112:M242 K112:K242 I112:I242 G112:G242 AI112:AI242 AK112:AK242 AK16:AK107 AI16:AI107 AG16:AG107 AE16:AE107 AC16:AC107 AA16:AA107 Y16:Y107 W16:W107 U16:U107 S16:S107 Q16:Q107 O16:O107 M16:M107 K16:K107 I16:I107 G16:G107</xm:sqref>
        </x14:dataValidation>
        <x14:dataValidation type="list" allowBlank="1" showInputMessage="1" showErrorMessage="1" xr:uid="{00000000-0002-0000-0300-000006000000}">
          <x14:formula1>
            <xm:f>入力規制項目!$G$4:$G$8</xm:f>
          </x14:formula1>
          <xm:sqref>AJ112:AJ242 AH112:AH242 AF112:AF242 AD112:AD242 AB112:AB242 Z112:Z242 X112:X242 V112:V242 T112:T242 R112:R242 P112:P242 N112:N242 L112:L242 J112:J242 H112:H242 AL112:AL242 AL16:AL107 AJ16:AJ107 AH16:AH107 AF16:AF107 AD16:AD107 AB16:AB107 Z16:Z107 X16:X107 V16:V107 T16:T107 R16:R107 P16:P107 N16:N107 L16:L107 J16:J107 H16:H107</xm:sqref>
        </x14:dataValidation>
        <x14:dataValidation type="list" allowBlank="1" showInputMessage="1" showErrorMessage="1" xr:uid="{8D260C99-2AAB-42C7-A389-685B4619BDB4}">
          <x14:formula1>
            <xm:f>入力規制項目!$H$4</xm:f>
          </x14:formula1>
          <xm:sqref>H108:H111 J108:J111 L108:L111 N108:N111 P108:P111 R108:R111 T108:T111 V108:V111 X108:X111 Z108:Z111 AB108:AB111 AD108:AD111 AF108:AF111 AH108:AH111 AJ108:AJ111 AL108:AL111</xm:sqref>
        </x14:dataValidation>
        <x14:dataValidation type="list" allowBlank="1" showInputMessage="1" showErrorMessage="1" xr:uid="{00000000-0002-0000-0300-000003000000}">
          <x14:formula1>
            <xm:f>入力規制項目!$D$4:$D$6</xm:f>
          </x14:formula1>
          <xm:sqref>D16:D242</xm:sqref>
        </x14:dataValidation>
        <x14:dataValidation type="list" allowBlank="1" showInputMessage="1" showErrorMessage="1" xr:uid="{00000000-0002-0000-0300-000005000000}">
          <x14:formula1>
            <xm:f>入力規制項目!$A$4:$A$10</xm:f>
          </x14:formula1>
          <xm:sqref>B22:B27 A16:A242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FF814-87CE-4C6E-B517-96D3ACAB7F35}">
  <dimension ref="A1"/>
  <sheetViews>
    <sheetView zoomScaleNormal="100" workbookViewId="0">
      <selection activeCell="G36" sqref="G36"/>
    </sheetView>
  </sheetViews>
  <sheetFormatPr defaultRowHeight="13.5" x14ac:dyDescent="0.15"/>
  <sheetData/>
  <sheetProtection password="CC77" sheet="1" objects="1" scenarios="1"/>
  <phoneticPr fontId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C6953EBB3F0414DBD8E0AD685AC4644" ma:contentTypeVersion="6" ma:contentTypeDescription="新しいドキュメントを作成します。" ma:contentTypeScope="" ma:versionID="13dedbe2929b6f5aac4ee0553b7de337">
  <xsd:schema xmlns:xsd="http://www.w3.org/2001/XMLSchema" xmlns:xs="http://www.w3.org/2001/XMLSchema" xmlns:p="http://schemas.microsoft.com/office/2006/metadata/properties" xmlns:ns2="e649d40e-efa6-4077-ae84-020d6fac1743" xmlns:ns3="92c06df5-3d43-44aa-b380-5ea96fc79613" targetNamespace="http://schemas.microsoft.com/office/2006/metadata/properties" ma:root="true" ma:fieldsID="92520c6a4440718c5f6c08896732bbd6" ns2:_="" ns3:_="">
    <xsd:import namespace="e649d40e-efa6-4077-ae84-020d6fac1743"/>
    <xsd:import namespace="92c06df5-3d43-44aa-b380-5ea96fc79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49d40e-efa6-4077-ae84-020d6fac17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c06df5-3d43-44aa-b380-5ea96fc7961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C987DB-2435-41D8-8316-C9146B29B0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2420A6-39E4-4FB8-9A82-49FA594D72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49d40e-efa6-4077-ae84-020d6fac1743"/>
    <ds:schemaRef ds:uri="92c06df5-3d43-44aa-b380-5ea96fc79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62A4E4-0624-4E71-A700-D75C5333316D}">
  <ds:schemaRefs>
    <ds:schemaRef ds:uri="http://schemas.microsoft.com/office/2006/metadata/properties"/>
    <ds:schemaRef ds:uri="http://www.w3.org/2000/xmlns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入力規制項目</vt:lpstr>
      <vt:lpstr>履修モデル</vt:lpstr>
      <vt:lpstr>集計</vt:lpstr>
      <vt:lpstr>登録・取得状況</vt:lpstr>
      <vt:lpstr>グラフ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h_kageyama</dc:creator>
  <cp:keywords/>
  <dc:description/>
  <cp:lastModifiedBy>Hiroshi Kageyama</cp:lastModifiedBy>
  <cp:revision/>
  <dcterms:created xsi:type="dcterms:W3CDTF">2021-07-21T05:28:25Z</dcterms:created>
  <dcterms:modified xsi:type="dcterms:W3CDTF">2025-03-30T04:28:54Z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0x0101009C6953EBB3F0414DBD8E0AD685AC4644</vt:lpwstr>
  </property>
</Properties>
</file>